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2073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L180" i="1"/>
  <c r="J92"/>
  <c r="I92"/>
  <c r="H92"/>
  <c r="G92"/>
  <c r="F92"/>
  <c r="J75"/>
  <c r="I75"/>
  <c r="H75"/>
  <c r="G75"/>
  <c r="F75"/>
  <c r="J66"/>
  <c r="I66"/>
  <c r="H66"/>
  <c r="G66"/>
  <c r="F66"/>
  <c r="I13"/>
  <c r="G13"/>
  <c r="J58"/>
  <c r="I58"/>
  <c r="H58"/>
  <c r="G58"/>
  <c r="F58"/>
  <c r="J49"/>
  <c r="I49"/>
  <c r="H49"/>
  <c r="G49"/>
  <c r="F49"/>
  <c r="A50"/>
  <c r="B50"/>
  <c r="J41"/>
  <c r="I41"/>
  <c r="H41"/>
  <c r="G41"/>
  <c r="F41"/>
  <c r="J32"/>
  <c r="I32"/>
  <c r="H32"/>
  <c r="G32"/>
  <c r="F32"/>
  <c r="J23"/>
  <c r="I23"/>
  <c r="H23"/>
  <c r="G23"/>
  <c r="F23"/>
  <c r="J13"/>
  <c r="H13"/>
  <c r="F13"/>
  <c r="B179"/>
  <c r="A179"/>
  <c r="L178"/>
  <c r="J178"/>
  <c r="I178"/>
  <c r="H178"/>
  <c r="G178"/>
  <c r="F178"/>
  <c r="B171"/>
  <c r="A171"/>
  <c r="L170"/>
  <c r="L179" s="1"/>
  <c r="J170"/>
  <c r="J179" s="1"/>
  <c r="I170"/>
  <c r="I179" s="1"/>
  <c r="H170"/>
  <c r="H179" s="1"/>
  <c r="G170"/>
  <c r="G179" s="1"/>
  <c r="F170"/>
  <c r="F179" s="1"/>
  <c r="B162"/>
  <c r="A162"/>
  <c r="L161"/>
  <c r="J161"/>
  <c r="I161"/>
  <c r="H161"/>
  <c r="G161"/>
  <c r="F161"/>
  <c r="B152"/>
  <c r="A152"/>
  <c r="L151"/>
  <c r="L162" s="1"/>
  <c r="J151"/>
  <c r="J162" s="1"/>
  <c r="I151"/>
  <c r="I162" s="1"/>
  <c r="H151"/>
  <c r="H162" s="1"/>
  <c r="G151"/>
  <c r="G162" s="1"/>
  <c r="F151"/>
  <c r="F162" s="1"/>
  <c r="B144"/>
  <c r="A144"/>
  <c r="L143"/>
  <c r="J143"/>
  <c r="I143"/>
  <c r="H143"/>
  <c r="G143"/>
  <c r="F143"/>
  <c r="B135"/>
  <c r="A135"/>
  <c r="L134"/>
  <c r="L144" s="1"/>
  <c r="J134"/>
  <c r="J144" s="1"/>
  <c r="I134"/>
  <c r="I144" s="1"/>
  <c r="H134"/>
  <c r="H144" s="1"/>
  <c r="G134"/>
  <c r="G144" s="1"/>
  <c r="F134"/>
  <c r="F144" s="1"/>
  <c r="B126"/>
  <c r="A126"/>
  <c r="L125"/>
  <c r="J125"/>
  <c r="I125"/>
  <c r="H125"/>
  <c r="G125"/>
  <c r="F125"/>
  <c r="B117"/>
  <c r="A117"/>
  <c r="L116"/>
  <c r="L126" s="1"/>
  <c r="J116"/>
  <c r="J126" s="1"/>
  <c r="I116"/>
  <c r="I126" s="1"/>
  <c r="H116"/>
  <c r="H126" s="1"/>
  <c r="G116"/>
  <c r="G126" s="1"/>
  <c r="F116"/>
  <c r="F126" s="1"/>
  <c r="B109"/>
  <c r="A109"/>
  <c r="L108"/>
  <c r="J108"/>
  <c r="I108"/>
  <c r="H108"/>
  <c r="G108"/>
  <c r="F108"/>
  <c r="B100"/>
  <c r="A100"/>
  <c r="L99"/>
  <c r="L109" s="1"/>
  <c r="J99"/>
  <c r="I99"/>
  <c r="I109" s="1"/>
  <c r="H99"/>
  <c r="G99"/>
  <c r="F99"/>
  <c r="F109" s="1"/>
  <c r="B93"/>
  <c r="A93"/>
  <c r="L92"/>
  <c r="B84"/>
  <c r="A84"/>
  <c r="L83"/>
  <c r="J83"/>
  <c r="I83"/>
  <c r="H83"/>
  <c r="G83"/>
  <c r="F83"/>
  <c r="B76"/>
  <c r="A76"/>
  <c r="L75"/>
  <c r="B67"/>
  <c r="A67"/>
  <c r="L66"/>
  <c r="B59"/>
  <c r="A59"/>
  <c r="L58"/>
  <c r="L49"/>
  <c r="B42"/>
  <c r="A42"/>
  <c r="L41"/>
  <c r="B33"/>
  <c r="A33"/>
  <c r="L32"/>
  <c r="B24"/>
  <c r="A24"/>
  <c r="L23"/>
  <c r="B14"/>
  <c r="A14"/>
  <c r="L13"/>
  <c r="L93" l="1"/>
  <c r="L76"/>
  <c r="F93"/>
  <c r="H93"/>
  <c r="J93"/>
  <c r="G93"/>
  <c r="I93"/>
  <c r="F76"/>
  <c r="H76"/>
  <c r="J76"/>
  <c r="G76"/>
  <c r="I76"/>
  <c r="L24"/>
  <c r="L42"/>
  <c r="L59"/>
  <c r="F59"/>
  <c r="H59"/>
  <c r="J59"/>
  <c r="G59"/>
  <c r="I59"/>
  <c r="G42"/>
  <c r="I42"/>
  <c r="F42"/>
  <c r="H42"/>
  <c r="J42"/>
  <c r="F24"/>
  <c r="H24"/>
  <c r="J24"/>
  <c r="G24"/>
  <c r="I24"/>
  <c r="G109"/>
  <c r="H109"/>
  <c r="J109"/>
  <c r="I180" l="1"/>
  <c r="H180"/>
  <c r="F180"/>
  <c r="G180"/>
  <c r="J180"/>
</calcChain>
</file>

<file path=xl/sharedStrings.xml><?xml version="1.0" encoding="utf-8"?>
<sst xmlns="http://schemas.openxmlformats.org/spreadsheetml/2006/main" count="366" uniqueCount="158">
  <si>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</si>
  <si>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</si>
  <si>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</si>
  <si>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</si>
  <si>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</si>
  <si>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</si>
  <si>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</si>
  <si>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</si>
  <si>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</si>
  <si>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</si>
  <si>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</si>
  <si>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</si>
  <si>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</si>
  <si>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</si>
  <si>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</si>
  <si>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</si>
  <si>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</si>
  <si>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</si>
  <si>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</si>
  <si>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</si>
  <si>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</si>
  <si>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</si>
  <si>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</si>
  <si>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</si>
  <si>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</si>
  <si>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</si>
  <si>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</si>
  <si>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</si>
  <si>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</si>
  <si>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</si>
  <si>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</si>
  <si>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</si>
  <si>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</si>
  <si>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</si>
  <si>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</si>
  <si>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</si>
  <si>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</si>
  <si>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</si>
  <si>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Блины со сгущенным молоком</t>
  </si>
  <si>
    <t>Чай фруктовый</t>
  </si>
  <si>
    <t>Пром.</t>
  </si>
  <si>
    <t>Директор</t>
  </si>
  <si>
    <t>МОУ Силикатненская СШ</t>
  </si>
  <si>
    <t>Филюк Е.В.</t>
  </si>
  <si>
    <t>Щи из свежей капусты со сметаной</t>
  </si>
  <si>
    <t>54-1с</t>
  </si>
  <si>
    <t>Макароны отварные</t>
  </si>
  <si>
    <t>54-1г</t>
  </si>
  <si>
    <t>Салат из свелы с маслом растительным</t>
  </si>
  <si>
    <t xml:space="preserve">Салат-коктель фруктовый </t>
  </si>
  <si>
    <t>Компот из смеси сухофруктов</t>
  </si>
  <si>
    <t>Хлеб ржано-пшеничный</t>
  </si>
  <si>
    <t>Каша пшенная молочная с маслом сливочным</t>
  </si>
  <si>
    <t>2,47-У</t>
  </si>
  <si>
    <t>Кофейный напиток</t>
  </si>
  <si>
    <t>Шанежка наливная</t>
  </si>
  <si>
    <t>740.02-У</t>
  </si>
  <si>
    <t>Свекольник</t>
  </si>
  <si>
    <t>81-У</t>
  </si>
  <si>
    <t>Пельмени "Детские" отварные</t>
  </si>
  <si>
    <t>391-У</t>
  </si>
  <si>
    <t>Чай с сахаром</t>
  </si>
  <si>
    <t>Соус сметанно-томатный</t>
  </si>
  <si>
    <t>Молоко сгущенное</t>
  </si>
  <si>
    <t>Какао с молоком</t>
  </si>
  <si>
    <t>54-21гн</t>
  </si>
  <si>
    <t>Вареники с творогом</t>
  </si>
  <si>
    <t>394-У</t>
  </si>
  <si>
    <t>Яблоко</t>
  </si>
  <si>
    <t>Суп картофельный с горохом</t>
  </si>
  <si>
    <t>102-У</t>
  </si>
  <si>
    <t>Рис с овощами</t>
  </si>
  <si>
    <t>54-26г</t>
  </si>
  <si>
    <t>Нагетсы "Детские"</t>
  </si>
  <si>
    <t>23-У</t>
  </si>
  <si>
    <t>Чай черный с лимоном</t>
  </si>
  <si>
    <t>Тефтели "Детские" тушеные с овощами</t>
  </si>
  <si>
    <t>279-У</t>
  </si>
  <si>
    <t>Морковь в нарезке</t>
  </si>
  <si>
    <t>54-32з</t>
  </si>
  <si>
    <t>Каша гречневая рассыпчатая</t>
  </si>
  <si>
    <t>Яйцо отварное</t>
  </si>
  <si>
    <t>54-6о</t>
  </si>
  <si>
    <t>Фрикадельки "Детские"</t>
  </si>
  <si>
    <t>280-У</t>
  </si>
  <si>
    <t>Сырники творожные</t>
  </si>
  <si>
    <t>219-У</t>
  </si>
  <si>
    <t>Соус ягодный сладкий</t>
  </si>
  <si>
    <t>334-У</t>
  </si>
  <si>
    <t>Апельсин</t>
  </si>
  <si>
    <t>Суп картофельный с клецками</t>
  </si>
  <si>
    <t>Сок яблочный</t>
  </si>
  <si>
    <t>Каша "Дружба"</t>
  </si>
  <si>
    <t>54-16к</t>
  </si>
  <si>
    <t>Сыр твердых сортов в нарезке</t>
  </si>
  <si>
    <t>Масло сливочное (порциями)</t>
  </si>
  <si>
    <t>53-19з</t>
  </si>
  <si>
    <t>Суп-лапша домашняя</t>
  </si>
  <si>
    <t>Биточки "Детские" тушеные с овощами</t>
  </si>
  <si>
    <t>268-У</t>
  </si>
  <si>
    <t>302-У</t>
  </si>
  <si>
    <t>343-У</t>
  </si>
  <si>
    <t>Вареники с картофелем</t>
  </si>
  <si>
    <t>Кофейный напиток с молоком</t>
  </si>
  <si>
    <t>54-23гн</t>
  </si>
  <si>
    <t>Соус сметанный</t>
  </si>
  <si>
    <t>Борщ со свежей капустой и картофелем</t>
  </si>
  <si>
    <t>82-У</t>
  </si>
  <si>
    <t>304-У</t>
  </si>
  <si>
    <t>Салат из свеклы с сыром</t>
  </si>
  <si>
    <t>Щи из свежей капусты с картофелем</t>
  </si>
  <si>
    <t>87-У</t>
  </si>
  <si>
    <t>Компот из сухофруктов</t>
  </si>
  <si>
    <t>Каша вязкая молочная овсяная</t>
  </si>
  <si>
    <t>Лепешка с сыром</t>
  </si>
  <si>
    <t>Овощи натуральные, порционно кукуруза</t>
  </si>
  <si>
    <t>Суп овощной</t>
  </si>
  <si>
    <t>99-У</t>
  </si>
  <si>
    <t>Тефтели "Детские" о овощами тушеными</t>
  </si>
  <si>
    <t>Картофельное пюре</t>
  </si>
  <si>
    <t>54-11г</t>
  </si>
  <si>
    <t>Омлет натуральный</t>
  </si>
  <si>
    <t>54-1о</t>
  </si>
  <si>
    <t>Чай витамизированный</t>
  </si>
  <si>
    <t>Банан</t>
  </si>
  <si>
    <t>54-6г</t>
  </si>
  <si>
    <t>392,32-У</t>
  </si>
  <si>
    <t>Компот из фруктовой ягодной смеси</t>
  </si>
  <si>
    <t>Батон нарезной</t>
  </si>
  <si>
    <t>54-1гн</t>
  </si>
  <si>
    <t>54-1з</t>
  </si>
  <si>
    <t>54-Зсоус</t>
  </si>
  <si>
    <t>Овощная нарезка (помидора)</t>
  </si>
  <si>
    <t>Соус красный основной</t>
  </si>
  <si>
    <t>сладкое</t>
  </si>
  <si>
    <t>соус</t>
  </si>
  <si>
    <t>Нарезка овощная "Ассорти"*(огурец)</t>
  </si>
  <si>
    <t>Рис отварной</t>
  </si>
  <si>
    <t xml:space="preserve">Курица порционно (бедро куриное)  </t>
  </si>
  <si>
    <t>637/3</t>
  </si>
  <si>
    <t>Соус сладкий (сгущенное молоко)</t>
  </si>
  <si>
    <t>Чай черный  с лимоном</t>
  </si>
  <si>
    <t>219- У</t>
  </si>
  <si>
    <t>Котлета из говядины</t>
  </si>
  <si>
    <t>54-4м</t>
  </si>
  <si>
    <t>Салат из белокочанной капусты</t>
  </si>
  <si>
    <t>Пельмени "Детские "отварные с бульоном*</t>
  </si>
  <si>
    <t>Рыба порционно под  молочно-луковым соусом (горбуша)</t>
  </si>
  <si>
    <t>54-7з</t>
  </si>
  <si>
    <t>54-6р</t>
  </si>
  <si>
    <t>Соус</t>
  </si>
  <si>
    <t>54-3соус</t>
  </si>
  <si>
    <t>Суп  куриный с лапшой</t>
  </si>
  <si>
    <t>151/3</t>
  </si>
  <si>
    <t xml:space="preserve">Салат Винегрет  </t>
  </si>
  <si>
    <t>54-16з</t>
  </si>
  <si>
    <t xml:space="preserve">Жаркое по-домашнему  </t>
  </si>
  <si>
    <t>54-9м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</si>
</sst>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0.0"/>
  </numFmts>
  <fonts count="14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theme="1"/>
      <name val="Calibri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2" fillId="0" borderId="0" applyFont="0" applyFill="0" applyBorder="0" applyAlignment="0" applyProtection="0"/>
    <xf numFmtId="9" fontId="12" fillId="0" borderId="0" applyFont="0" applyFill="0" applyBorder="0" applyAlignment="0" applyProtection="0"/>
  </cellStyleXfs>
  <cellXfs count="92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0" fillId="0" borderId="1" xfId="0" applyBorder="1" applyProtection="1"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0" fillId="4" borderId="2" xfId="0" applyFill="1" applyBorder="1" applyProtection="1">
      <protection locked="0"/>
    </xf>
    <xf numFmtId="0" fontId="0" fillId="4" borderId="3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Alignment="1" applyProtection="1">
      <alignment horizontal="right"/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Alignment="1" applyProtection="1">
      <alignment horizontal="right"/>
      <protection locked="0"/>
    </xf>
    <xf numFmtId="0" fontId="0" fillId="4" borderId="3" xfId="0" applyFill="1" applyBorder="1" applyAlignment="1" applyProtection="1">
      <alignment wrapText="1"/>
      <protection locked="0"/>
    </xf>
    <xf numFmtId="0" fontId="0" fillId="4" borderId="2" xfId="2" applyNumberFormat="1" applyFont="1" applyFill="1" applyBorder="1" applyAlignment="1" applyProtection="1">
      <alignment horizontal="right"/>
      <protection locked="0"/>
    </xf>
    <xf numFmtId="0" fontId="0" fillId="4" borderId="1" xfId="0" applyFill="1" applyBorder="1" applyAlignment="1" applyProtection="1">
      <alignment horizontal="right"/>
      <protection locked="0"/>
    </xf>
    <xf numFmtId="0" fontId="0" fillId="4" borderId="2" xfId="0" applyFill="1" applyBorder="1" applyAlignment="1" applyProtection="1">
      <alignment horizontal="right"/>
      <protection locked="0"/>
    </xf>
    <xf numFmtId="0" fontId="0" fillId="4" borderId="3" xfId="0" applyFill="1" applyBorder="1" applyAlignment="1" applyProtection="1">
      <alignment horizontal="right"/>
      <protection locked="0"/>
    </xf>
    <xf numFmtId="164" fontId="0" fillId="4" borderId="2" xfId="0" applyNumberFormat="1" applyFill="1" applyBorder="1" applyAlignment="1" applyProtection="1">
      <alignment horizontal="right"/>
      <protection locked="0"/>
    </xf>
    <xf numFmtId="164" fontId="0" fillId="4" borderId="17" xfId="0" applyNumberFormat="1" applyFill="1" applyBorder="1" applyAlignment="1" applyProtection="1">
      <alignment horizontal="right"/>
      <protection locked="0"/>
    </xf>
    <xf numFmtId="164" fontId="0" fillId="4" borderId="23" xfId="0" applyNumberFormat="1" applyFill="1" applyBorder="1" applyAlignment="1" applyProtection="1">
      <alignment horizontal="right"/>
      <protection locked="0"/>
    </xf>
    <xf numFmtId="164" fontId="0" fillId="4" borderId="1" xfId="0" applyNumberFormat="1" applyFill="1" applyBorder="1" applyAlignment="1" applyProtection="1">
      <alignment horizontal="right"/>
      <protection locked="0"/>
    </xf>
    <xf numFmtId="164" fontId="0" fillId="4" borderId="15" xfId="0" applyNumberFormat="1" applyFill="1" applyBorder="1" applyAlignment="1" applyProtection="1">
      <alignment horizontal="right"/>
      <protection locked="0"/>
    </xf>
    <xf numFmtId="164" fontId="0" fillId="4" borderId="3" xfId="0" applyNumberFormat="1" applyFill="1" applyBorder="1" applyAlignment="1" applyProtection="1">
      <alignment horizontal="right"/>
      <protection locked="0"/>
    </xf>
    <xf numFmtId="0" fontId="0" fillId="4" borderId="4" xfId="0" applyFill="1" applyBorder="1" applyAlignment="1" applyProtection="1">
      <alignment horizontal="right"/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3" fillId="0" borderId="2" xfId="0" applyNumberFormat="1" applyFont="1" applyBorder="1" applyAlignment="1">
      <alignment horizontal="center" vertical="top" wrapText="1"/>
    </xf>
    <xf numFmtId="164" fontId="3" fillId="0" borderId="2" xfId="0" applyNumberFormat="1" applyFont="1" applyBorder="1" applyAlignment="1">
      <alignment horizontal="center" vertical="top" wrapText="1"/>
    </xf>
    <xf numFmtId="2" fontId="0" fillId="4" borderId="2" xfId="0" applyNumberFormat="1" applyFill="1" applyBorder="1" applyAlignment="1" applyProtection="1">
      <alignment horizontal="right"/>
      <protection locked="0"/>
    </xf>
    <xf numFmtId="2" fontId="0" fillId="4" borderId="17" xfId="0" applyNumberFormat="1" applyFill="1" applyBorder="1" applyAlignment="1" applyProtection="1">
      <alignment horizontal="right"/>
      <protection locked="0"/>
    </xf>
    <xf numFmtId="1" fontId="3" fillId="3" borderId="3" xfId="0" applyNumberFormat="1" applyFont="1" applyFill="1" applyBorder="1" applyAlignment="1">
      <alignment horizontal="center" vertical="top" wrapText="1"/>
    </xf>
    <xf numFmtId="0" fontId="1" fillId="0" borderId="1" xfId="0" applyFont="1" applyBorder="1"/>
    <xf numFmtId="0" fontId="1" fillId="0" borderId="2" xfId="0" applyFont="1" applyBorder="1"/>
    <xf numFmtId="0" fontId="3" fillId="2" borderId="2" xfId="0" applyFont="1" applyFill="1" applyBorder="1" applyAlignment="1" applyProtection="1">
      <alignment horizontal="right" vertical="top" wrapText="1"/>
      <protection locked="0"/>
    </xf>
    <xf numFmtId="0" fontId="3" fillId="2" borderId="17" xfId="0" applyFont="1" applyFill="1" applyBorder="1" applyAlignment="1" applyProtection="1">
      <alignment horizontal="left" vertical="top" wrapText="1"/>
      <protection locked="0"/>
    </xf>
    <xf numFmtId="0" fontId="13" fillId="2" borderId="2" xfId="0" applyFont="1" applyFill="1" applyBorder="1" applyAlignment="1" applyProtection="1">
      <alignment vertical="top" wrapText="1"/>
      <protection locked="0"/>
    </xf>
    <xf numFmtId="0" fontId="13" fillId="2" borderId="17" xfId="0" applyFont="1" applyFill="1" applyBorder="1" applyAlignment="1" applyProtection="1">
      <alignment horizontal="center" vertical="top" wrapText="1"/>
      <protection locked="0"/>
    </xf>
    <xf numFmtId="0" fontId="13" fillId="2" borderId="17" xfId="0" applyFont="1" applyFill="1" applyBorder="1" applyAlignment="1" applyProtection="1">
      <alignment horizontal="left" vertical="top" wrapText="1"/>
      <protection locked="0"/>
    </xf>
    <xf numFmtId="2" fontId="3" fillId="3" borderId="3" xfId="0" applyNumberFormat="1" applyFont="1" applyFill="1" applyBorder="1" applyAlignment="1">
      <alignment horizontal="center" vertical="top" wrapText="1"/>
    </xf>
    <xf numFmtId="43" fontId="3" fillId="3" borderId="3" xfId="1" applyFont="1" applyFill="1" applyBorder="1" applyAlignment="1">
      <alignment horizontal="center" vertical="top" wrapText="1"/>
    </xf>
    <xf numFmtId="0" fontId="1" fillId="2" borderId="2" xfId="0" applyFont="1" applyFill="1" applyBorder="1" applyProtection="1">
      <protection locked="0"/>
    </xf>
  </cellXfs>
  <cellStyles count="3"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80"/>
  <sheetViews>
    <sheetView tabSelected="1" workbookViewId="0">
      <pane xSplit="4" ySplit="5" topLeftCell="E93" activePane="bottomRight" state="frozen"/>
      <selection pane="topRight" activeCell="E1" sqref="E1"/>
      <selection pane="bottomLeft" activeCell="A6" sqref="A6"/>
      <selection pane="bottomRight" activeCell="N183" sqref="N18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5" t="s">
        <v>42</v>
      </c>
      <c r="D1" s="56"/>
      <c r="E1" s="56"/>
      <c r="F1" s="12" t="s">
        <v>16</v>
      </c>
      <c r="G1" s="2" t="s">
        <v>17</v>
      </c>
      <c r="H1" s="57" t="s">
        <v>41</v>
      </c>
      <c r="I1" s="57"/>
      <c r="J1" s="57"/>
      <c r="K1" s="57"/>
    </row>
    <row r="2" spans="1:12" ht="18">
      <c r="A2" s="35" t="s">
        <v>6</v>
      </c>
      <c r="C2" s="2"/>
      <c r="G2" s="2" t="s">
        <v>18</v>
      </c>
      <c r="H2" s="57" t="s">
        <v>43</v>
      </c>
      <c r="I2" s="57"/>
      <c r="J2" s="57"/>
      <c r="K2" s="57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2</v>
      </c>
      <c r="I3" s="48">
        <v>9</v>
      </c>
      <c r="J3" s="49">
        <v>2024</v>
      </c>
      <c r="K3" s="50"/>
    </row>
    <row r="4" spans="1:12">
      <c r="C4" s="2"/>
      <c r="D4" s="4"/>
      <c r="H4" s="47" t="s">
        <v>35</v>
      </c>
      <c r="I4" s="47" t="s">
        <v>36</v>
      </c>
      <c r="J4" s="47" t="s">
        <v>37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34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60" t="s">
        <v>92</v>
      </c>
      <c r="F6" s="61">
        <v>220</v>
      </c>
      <c r="G6" s="72">
        <v>5.5</v>
      </c>
      <c r="H6" s="72">
        <v>6.5</v>
      </c>
      <c r="I6" s="73">
        <v>26.4</v>
      </c>
      <c r="J6" s="72">
        <v>185.8</v>
      </c>
      <c r="K6" s="66" t="s">
        <v>93</v>
      </c>
      <c r="L6" s="40"/>
    </row>
    <row r="7" spans="1:12" ht="15">
      <c r="A7" s="23"/>
      <c r="B7" s="15"/>
      <c r="C7" s="11"/>
      <c r="D7" s="7" t="s">
        <v>22</v>
      </c>
      <c r="E7" s="62" t="s">
        <v>64</v>
      </c>
      <c r="F7" s="63">
        <v>200</v>
      </c>
      <c r="G7" s="69">
        <v>4.7</v>
      </c>
      <c r="H7" s="69">
        <v>3.5</v>
      </c>
      <c r="I7" s="70">
        <v>12.5</v>
      </c>
      <c r="J7" s="69">
        <v>100.4</v>
      </c>
      <c r="K7" s="67" t="s">
        <v>129</v>
      </c>
      <c r="L7" s="43"/>
    </row>
    <row r="8" spans="1:12" ht="15">
      <c r="A8" s="23"/>
      <c r="B8" s="15"/>
      <c r="C8" s="11"/>
      <c r="D8" s="7" t="s">
        <v>23</v>
      </c>
      <c r="E8" s="62" t="s">
        <v>128</v>
      </c>
      <c r="F8" s="63">
        <v>60</v>
      </c>
      <c r="G8" s="69">
        <v>4.5999999999999996</v>
      </c>
      <c r="H8" s="69">
        <v>0.5</v>
      </c>
      <c r="I8" s="70">
        <v>29.5</v>
      </c>
      <c r="J8" s="69">
        <v>140.6</v>
      </c>
      <c r="K8" s="67" t="s">
        <v>40</v>
      </c>
      <c r="L8" s="43"/>
    </row>
    <row r="9" spans="1:12" ht="15">
      <c r="A9" s="23"/>
      <c r="B9" s="15"/>
      <c r="C9" s="11"/>
      <c r="D9" s="58" t="s">
        <v>26</v>
      </c>
      <c r="E9" s="62" t="s">
        <v>95</v>
      </c>
      <c r="F9" s="63">
        <v>10</v>
      </c>
      <c r="G9" s="69">
        <v>0.1</v>
      </c>
      <c r="H9" s="69">
        <v>7.3</v>
      </c>
      <c r="I9" s="70">
        <v>0.1</v>
      </c>
      <c r="J9" s="69">
        <v>66.099999999999994</v>
      </c>
      <c r="K9" s="67" t="s">
        <v>96</v>
      </c>
      <c r="L9" s="43"/>
    </row>
    <row r="10" spans="1:12" ht="15.75" thickBot="1">
      <c r="A10" s="23"/>
      <c r="B10" s="15"/>
      <c r="C10" s="11"/>
      <c r="D10" s="59" t="s">
        <v>26</v>
      </c>
      <c r="E10" s="64" t="s">
        <v>94</v>
      </c>
      <c r="F10" s="65">
        <v>10</v>
      </c>
      <c r="G10" s="74">
        <v>2.2999999999999998</v>
      </c>
      <c r="H10" s="74">
        <v>3</v>
      </c>
      <c r="I10" s="71">
        <v>0</v>
      </c>
      <c r="J10" s="74">
        <v>35.799999999999997</v>
      </c>
      <c r="K10" s="68" t="s">
        <v>130</v>
      </c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32</v>
      </c>
      <c r="E13" s="9"/>
      <c r="F13" s="77">
        <f>F10+F9+F8+F7+F6</f>
        <v>500</v>
      </c>
      <c r="G13" s="78">
        <f>SUM(G6:G10)</f>
        <v>17.2</v>
      </c>
      <c r="H13" s="78">
        <f>H10+H9+H8+H7+H6</f>
        <v>20.8</v>
      </c>
      <c r="I13" s="78">
        <f>SUM(I6:I10)</f>
        <v>68.5</v>
      </c>
      <c r="J13" s="78">
        <f>J10+J9+J8+J7+J6</f>
        <v>528.70000000000005</v>
      </c>
      <c r="K13" s="25"/>
      <c r="L13" s="19">
        <f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8" t="s">
        <v>26</v>
      </c>
      <c r="E14" s="76" t="s">
        <v>132</v>
      </c>
      <c r="F14" s="43">
        <v>30</v>
      </c>
      <c r="G14" s="43">
        <v>0.3</v>
      </c>
      <c r="H14" s="43">
        <v>0</v>
      </c>
      <c r="I14" s="43">
        <v>1</v>
      </c>
      <c r="J14" s="43">
        <v>5.8</v>
      </c>
      <c r="K14" s="75">
        <v>13</v>
      </c>
      <c r="L14" s="43"/>
    </row>
    <row r="15" spans="1:12" ht="15">
      <c r="A15" s="23"/>
      <c r="B15" s="15"/>
      <c r="C15" s="11"/>
      <c r="D15" s="7" t="s">
        <v>27</v>
      </c>
      <c r="E15" s="62" t="s">
        <v>97</v>
      </c>
      <c r="F15" s="43">
        <v>200</v>
      </c>
      <c r="G15" s="43">
        <v>5.7</v>
      </c>
      <c r="H15" s="43">
        <v>7.2</v>
      </c>
      <c r="I15" s="43">
        <v>12.1</v>
      </c>
      <c r="J15" s="43">
        <v>135.9</v>
      </c>
      <c r="K15" s="67">
        <v>113</v>
      </c>
      <c r="L15" s="43"/>
    </row>
    <row r="16" spans="1:12" ht="15">
      <c r="A16" s="23"/>
      <c r="B16" s="15"/>
      <c r="C16" s="11"/>
      <c r="D16" s="7" t="s">
        <v>28</v>
      </c>
      <c r="E16" s="62" t="s">
        <v>98</v>
      </c>
      <c r="F16" s="43">
        <v>90</v>
      </c>
      <c r="G16" s="43">
        <v>16.600000000000001</v>
      </c>
      <c r="H16" s="43">
        <v>16.600000000000001</v>
      </c>
      <c r="I16" s="43">
        <v>21.8</v>
      </c>
      <c r="J16" s="43">
        <v>303.39999999999998</v>
      </c>
      <c r="K16" s="67" t="s">
        <v>99</v>
      </c>
      <c r="L16" s="43"/>
    </row>
    <row r="17" spans="1:12" ht="15">
      <c r="A17" s="23"/>
      <c r="B17" s="15"/>
      <c r="C17" s="11"/>
      <c r="D17" s="7" t="s">
        <v>29</v>
      </c>
      <c r="E17" s="62" t="s">
        <v>80</v>
      </c>
      <c r="F17" s="43">
        <v>150</v>
      </c>
      <c r="G17" s="43">
        <v>7.8</v>
      </c>
      <c r="H17" s="43">
        <v>7</v>
      </c>
      <c r="I17" s="43">
        <v>33.9</v>
      </c>
      <c r="J17" s="43">
        <v>229.4</v>
      </c>
      <c r="K17" s="67" t="s">
        <v>100</v>
      </c>
      <c r="L17" s="43"/>
    </row>
    <row r="18" spans="1:12" ht="15">
      <c r="A18" s="23"/>
      <c r="B18" s="15"/>
      <c r="C18" s="11"/>
      <c r="D18" s="7" t="s">
        <v>134</v>
      </c>
      <c r="E18" s="62" t="s">
        <v>127</v>
      </c>
      <c r="F18" s="43">
        <v>200</v>
      </c>
      <c r="G18" s="43">
        <v>0.5</v>
      </c>
      <c r="H18" s="43">
        <v>0.1</v>
      </c>
      <c r="I18" s="43">
        <v>12.8</v>
      </c>
      <c r="J18" s="43">
        <v>54.6</v>
      </c>
      <c r="K18" s="67" t="s">
        <v>101</v>
      </c>
      <c r="L18" s="43"/>
    </row>
    <row r="19" spans="1:12" ht="15">
      <c r="A19" s="23"/>
      <c r="B19" s="15"/>
      <c r="C19" s="11"/>
      <c r="D19" s="7" t="s">
        <v>135</v>
      </c>
      <c r="E19" s="62" t="s">
        <v>133</v>
      </c>
      <c r="F19" s="43">
        <v>50</v>
      </c>
      <c r="G19" s="79">
        <v>1.65</v>
      </c>
      <c r="H19" s="79">
        <v>1.35</v>
      </c>
      <c r="I19" s="80">
        <v>4.45</v>
      </c>
      <c r="J19" s="79">
        <v>36.549999999999997</v>
      </c>
      <c r="K19" s="67" t="s">
        <v>131</v>
      </c>
      <c r="L19" s="43"/>
    </row>
    <row r="20" spans="1:12" ht="15">
      <c r="A20" s="23"/>
      <c r="B20" s="15"/>
      <c r="C20" s="11"/>
      <c r="D20" s="7" t="s">
        <v>31</v>
      </c>
      <c r="E20" s="62" t="s">
        <v>51</v>
      </c>
      <c r="F20" s="43">
        <v>50</v>
      </c>
      <c r="G20" s="43">
        <v>3.3</v>
      </c>
      <c r="H20" s="43">
        <v>0.6</v>
      </c>
      <c r="I20" s="43">
        <v>19.8</v>
      </c>
      <c r="J20" s="43">
        <v>97.8</v>
      </c>
      <c r="K20" s="67" t="s">
        <v>40</v>
      </c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32</v>
      </c>
      <c r="E23" s="9"/>
      <c r="F23" s="19">
        <f>SUM(F14:F20)</f>
        <v>770</v>
      </c>
      <c r="G23" s="19">
        <f>SUM(G14:G20)</f>
        <v>35.85</v>
      </c>
      <c r="H23" s="19">
        <f>SUM(H14:H20)</f>
        <v>32.85</v>
      </c>
      <c r="I23" s="19">
        <f>SUM(I14:I20)</f>
        <v>105.85</v>
      </c>
      <c r="J23" s="19">
        <f>SUM(J14:J20)</f>
        <v>863.44999999999993</v>
      </c>
      <c r="K23" s="25"/>
      <c r="L23" s="19">
        <f>SUM(L14:L22)</f>
        <v>0</v>
      </c>
    </row>
    <row r="24" spans="1:12" ht="15.75" thickBot="1">
      <c r="A24" s="29">
        <f>A6</f>
        <v>1</v>
      </c>
      <c r="B24" s="30">
        <f>B6</f>
        <v>1</v>
      </c>
      <c r="C24" s="52" t="s">
        <v>4</v>
      </c>
      <c r="D24" s="53"/>
      <c r="E24" s="31"/>
      <c r="F24" s="81">
        <f>F23+F13</f>
        <v>1270</v>
      </c>
      <c r="G24" s="89">
        <f>G23+G13</f>
        <v>53.05</v>
      </c>
      <c r="H24" s="90">
        <f>H23+H13</f>
        <v>53.650000000000006</v>
      </c>
      <c r="I24" s="89">
        <f>I23+I13</f>
        <v>174.35</v>
      </c>
      <c r="J24" s="89">
        <f>J23+J13</f>
        <v>1392.15</v>
      </c>
      <c r="K24" s="32"/>
      <c r="L24" s="32">
        <f>L13+L23</f>
        <v>0</v>
      </c>
    </row>
    <row r="25" spans="1:12" ht="15">
      <c r="A25" s="14">
        <v>1</v>
      </c>
      <c r="B25" s="15">
        <v>2</v>
      </c>
      <c r="C25" s="22" t="s">
        <v>20</v>
      </c>
      <c r="D25" s="82" t="s">
        <v>135</v>
      </c>
      <c r="E25" s="42" t="s">
        <v>105</v>
      </c>
      <c r="F25" s="42">
        <v>30</v>
      </c>
      <c r="G25" s="42">
        <v>0.8</v>
      </c>
      <c r="H25" s="42">
        <v>2.4</v>
      </c>
      <c r="I25" s="42">
        <v>2.2999999999999998</v>
      </c>
      <c r="J25" s="42">
        <v>33.9</v>
      </c>
      <c r="K25" s="84">
        <v>330</v>
      </c>
      <c r="L25" s="40"/>
    </row>
    <row r="26" spans="1:12" ht="15">
      <c r="A26" s="14"/>
      <c r="B26" s="15"/>
      <c r="C26" s="11"/>
      <c r="D26" s="7" t="s">
        <v>22</v>
      </c>
      <c r="E26" s="42" t="s">
        <v>103</v>
      </c>
      <c r="F26" s="42">
        <v>200</v>
      </c>
      <c r="G26" s="42">
        <v>3.9</v>
      </c>
      <c r="H26" s="42">
        <v>2.9</v>
      </c>
      <c r="I26" s="42">
        <v>11.2</v>
      </c>
      <c r="J26" s="42">
        <v>86</v>
      </c>
      <c r="K26" s="84" t="s">
        <v>104</v>
      </c>
      <c r="L26" s="43"/>
    </row>
    <row r="27" spans="1:12" ht="15">
      <c r="A27" s="14"/>
      <c r="B27" s="15"/>
      <c r="C27" s="11"/>
      <c r="D27" s="83" t="s">
        <v>21</v>
      </c>
      <c r="E27" s="42" t="s">
        <v>102</v>
      </c>
      <c r="F27" s="42">
        <v>120</v>
      </c>
      <c r="G27" s="42">
        <v>5.8</v>
      </c>
      <c r="H27" s="42">
        <v>8.6999999999999993</v>
      </c>
      <c r="I27" s="42">
        <v>32.1</v>
      </c>
      <c r="J27" s="42">
        <v>229.7</v>
      </c>
      <c r="K27" s="84" t="s">
        <v>67</v>
      </c>
      <c r="L27" s="43"/>
    </row>
    <row r="28" spans="1:12" ht="15">
      <c r="A28" s="14"/>
      <c r="B28" s="15"/>
      <c r="C28" s="11"/>
      <c r="D28" s="58" t="s">
        <v>24</v>
      </c>
      <c r="E28" s="42" t="s">
        <v>68</v>
      </c>
      <c r="F28" s="42">
        <v>120</v>
      </c>
      <c r="G28" s="42">
        <v>0.5</v>
      </c>
      <c r="H28" s="42">
        <v>0.5</v>
      </c>
      <c r="I28" s="42">
        <v>11.8</v>
      </c>
      <c r="J28" s="42">
        <v>53.3</v>
      </c>
      <c r="K28" s="84" t="s">
        <v>40</v>
      </c>
      <c r="L28" s="43"/>
    </row>
    <row r="29" spans="1:12" ht="15">
      <c r="A29" s="14"/>
      <c r="B29" s="15"/>
      <c r="C29" s="11"/>
      <c r="D29" s="7" t="s">
        <v>23</v>
      </c>
      <c r="E29" s="86" t="s">
        <v>128</v>
      </c>
      <c r="F29" s="42">
        <v>30</v>
      </c>
      <c r="G29" s="42">
        <v>2.2999999999999998</v>
      </c>
      <c r="H29" s="42">
        <v>0.2</v>
      </c>
      <c r="I29" s="42">
        <v>14.8</v>
      </c>
      <c r="J29" s="42">
        <v>70.3</v>
      </c>
      <c r="K29" s="84" t="s">
        <v>40</v>
      </c>
      <c r="L29" s="43"/>
    </row>
    <row r="30" spans="1:12" ht="15">
      <c r="A30" s="14"/>
      <c r="B30" s="15"/>
      <c r="C30" s="11"/>
      <c r="D30" s="6"/>
      <c r="E30" s="42"/>
      <c r="F30" s="42"/>
      <c r="G30" s="42"/>
      <c r="H30" s="42"/>
      <c r="I30" s="42"/>
      <c r="J30" s="42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32</v>
      </c>
      <c r="E32" s="9"/>
      <c r="F32" s="19">
        <f>SUM(F25:F29)</f>
        <v>500</v>
      </c>
      <c r="G32" s="19">
        <f>SUM(G25:G29)</f>
        <v>13.3</v>
      </c>
      <c r="H32" s="19">
        <f>SUM(H25:H29)</f>
        <v>14.7</v>
      </c>
      <c r="I32" s="19">
        <f>SUM(I25:I29)</f>
        <v>72.2</v>
      </c>
      <c r="J32" s="19">
        <f>SUM(J25:J29)</f>
        <v>473.20000000000005</v>
      </c>
      <c r="K32" s="25"/>
      <c r="L32" s="19">
        <f>SUM(L25:L31)</f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136</v>
      </c>
      <c r="F33" s="84">
        <v>30</v>
      </c>
      <c r="G33" s="42">
        <v>0.4</v>
      </c>
      <c r="H33" s="42">
        <v>0</v>
      </c>
      <c r="I33" s="42">
        <v>1.1000000000000001</v>
      </c>
      <c r="J33" s="42">
        <v>6.2</v>
      </c>
      <c r="K33" s="84">
        <v>17</v>
      </c>
      <c r="L33" s="43"/>
    </row>
    <row r="34" spans="1:12" ht="15">
      <c r="A34" s="14"/>
      <c r="B34" s="15"/>
      <c r="C34" s="11"/>
      <c r="D34" s="7" t="s">
        <v>27</v>
      </c>
      <c r="E34" s="42" t="s">
        <v>106</v>
      </c>
      <c r="F34" s="84">
        <v>200</v>
      </c>
      <c r="G34" s="42">
        <v>5.0999999999999996</v>
      </c>
      <c r="H34" s="42">
        <v>4.5</v>
      </c>
      <c r="I34" s="42">
        <v>10.8</v>
      </c>
      <c r="J34" s="42">
        <v>103.9</v>
      </c>
      <c r="K34" s="84" t="s">
        <v>107</v>
      </c>
      <c r="L34" s="43"/>
    </row>
    <row r="35" spans="1:12" ht="15">
      <c r="A35" s="14"/>
      <c r="B35" s="15"/>
      <c r="C35" s="11"/>
      <c r="D35" s="7" t="s">
        <v>28</v>
      </c>
      <c r="E35" s="42" t="s">
        <v>137</v>
      </c>
      <c r="F35" s="84">
        <v>150</v>
      </c>
      <c r="G35" s="42">
        <v>3.5</v>
      </c>
      <c r="H35" s="42">
        <v>4.3</v>
      </c>
      <c r="I35" s="42">
        <v>35.799999999999997</v>
      </c>
      <c r="J35" s="42">
        <v>195.8</v>
      </c>
      <c r="K35" s="84" t="s">
        <v>108</v>
      </c>
      <c r="L35" s="43"/>
    </row>
    <row r="36" spans="1:12" ht="15">
      <c r="A36" s="14"/>
      <c r="B36" s="15"/>
      <c r="C36" s="11"/>
      <c r="D36" s="7" t="s">
        <v>29</v>
      </c>
      <c r="E36" s="42" t="s">
        <v>138</v>
      </c>
      <c r="F36" s="84">
        <v>100</v>
      </c>
      <c r="G36" s="42">
        <v>6.88</v>
      </c>
      <c r="H36" s="42">
        <v>13.94</v>
      </c>
      <c r="I36" s="42">
        <v>11.07</v>
      </c>
      <c r="J36" s="42">
        <v>253.1</v>
      </c>
      <c r="K36" s="84" t="s">
        <v>139</v>
      </c>
      <c r="L36" s="43"/>
    </row>
    <row r="37" spans="1:12" ht="15">
      <c r="A37" s="14"/>
      <c r="B37" s="15"/>
      <c r="C37" s="11"/>
      <c r="D37" s="7" t="s">
        <v>30</v>
      </c>
      <c r="E37" s="42" t="s">
        <v>127</v>
      </c>
      <c r="F37" s="84">
        <v>200</v>
      </c>
      <c r="G37" s="42">
        <v>0.5</v>
      </c>
      <c r="H37" s="42">
        <v>0.1</v>
      </c>
      <c r="I37" s="42">
        <v>12.8</v>
      </c>
      <c r="J37" s="42">
        <v>54.6</v>
      </c>
      <c r="K37" s="84" t="s">
        <v>101</v>
      </c>
      <c r="L37" s="43"/>
    </row>
    <row r="38" spans="1:12" ht="15">
      <c r="A38" s="14"/>
      <c r="B38" s="15"/>
      <c r="C38" s="11"/>
      <c r="D38" s="7" t="s">
        <v>31</v>
      </c>
      <c r="E38" s="42" t="s">
        <v>51</v>
      </c>
      <c r="F38" s="84">
        <v>50</v>
      </c>
      <c r="G38" s="43">
        <v>3.3</v>
      </c>
      <c r="H38" s="43">
        <v>0.6</v>
      </c>
      <c r="I38" s="43">
        <v>19.8</v>
      </c>
      <c r="J38" s="43">
        <v>97.8</v>
      </c>
      <c r="K38" s="84" t="s">
        <v>40</v>
      </c>
      <c r="L38" s="43"/>
    </row>
    <row r="39" spans="1:12" ht="15">
      <c r="A39" s="14"/>
      <c r="B39" s="15"/>
      <c r="C39" s="11"/>
      <c r="D39" s="6"/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6"/>
      <c r="B41" s="17"/>
      <c r="C41" s="8"/>
      <c r="D41" s="18" t="s">
        <v>32</v>
      </c>
      <c r="E41" s="9"/>
      <c r="F41" s="19">
        <f>SUM(F33:F38)</f>
        <v>730</v>
      </c>
      <c r="G41" s="19">
        <f>SUM(G33:G38)</f>
        <v>19.68</v>
      </c>
      <c r="H41" s="19">
        <f>SUM(H33:H38)</f>
        <v>23.440000000000005</v>
      </c>
      <c r="I41" s="19">
        <f>SUM(I33:I38)</f>
        <v>91.36999999999999</v>
      </c>
      <c r="J41" s="19">
        <f>SUM(J33:J38)</f>
        <v>711.4</v>
      </c>
      <c r="K41" s="25"/>
      <c r="L41" s="19">
        <f t="shared" ref="L41" si="0">SUM(L33:L40)</f>
        <v>0</v>
      </c>
    </row>
    <row r="42" spans="1:12" ht="15.75" customHeight="1" thickBot="1">
      <c r="A42" s="33">
        <f>A25</f>
        <v>1</v>
      </c>
      <c r="B42" s="33">
        <f>B25</f>
        <v>2</v>
      </c>
      <c r="C42" s="52" t="s">
        <v>4</v>
      </c>
      <c r="D42" s="53"/>
      <c r="E42" s="31"/>
      <c r="F42" s="32">
        <f>F41+F32</f>
        <v>1230</v>
      </c>
      <c r="G42" s="32">
        <f>G41+G32</f>
        <v>32.980000000000004</v>
      </c>
      <c r="H42" s="32">
        <f>H41+H32</f>
        <v>38.14</v>
      </c>
      <c r="I42" s="32">
        <f>I41+I32</f>
        <v>163.57</v>
      </c>
      <c r="J42" s="32">
        <f>J41+J32</f>
        <v>1184.5999999999999</v>
      </c>
      <c r="K42" s="32"/>
      <c r="L42" s="32">
        <f>L32+L41</f>
        <v>0</v>
      </c>
    </row>
    <row r="43" spans="1:12" ht="15.75" thickBot="1">
      <c r="A43" s="20">
        <v>1</v>
      </c>
      <c r="B43" s="21">
        <v>3</v>
      </c>
      <c r="C43" s="22" t="s">
        <v>20</v>
      </c>
      <c r="D43" s="7" t="s">
        <v>24</v>
      </c>
      <c r="E43" s="85" t="s">
        <v>68</v>
      </c>
      <c r="F43" s="44">
        <v>120</v>
      </c>
      <c r="G43" s="44">
        <v>0.5</v>
      </c>
      <c r="H43" s="44">
        <v>0.5</v>
      </c>
      <c r="I43" s="44">
        <v>11.8</v>
      </c>
      <c r="J43" s="44">
        <v>53.3</v>
      </c>
      <c r="K43" s="44" t="s">
        <v>40</v>
      </c>
      <c r="L43" s="40"/>
    </row>
    <row r="44" spans="1:12" ht="15">
      <c r="A44" s="23"/>
      <c r="B44" s="15"/>
      <c r="C44" s="11"/>
      <c r="D44" s="5" t="s">
        <v>21</v>
      </c>
      <c r="E44" s="85" t="s">
        <v>85</v>
      </c>
      <c r="F44" s="44">
        <v>150</v>
      </c>
      <c r="G44" s="44">
        <v>29.7</v>
      </c>
      <c r="H44" s="44">
        <v>13.4</v>
      </c>
      <c r="I44" s="44">
        <v>22.6</v>
      </c>
      <c r="J44" s="44">
        <v>329.9</v>
      </c>
      <c r="K44" s="44" t="s">
        <v>142</v>
      </c>
      <c r="L44" s="43"/>
    </row>
    <row r="45" spans="1:12" ht="15">
      <c r="A45" s="23"/>
      <c r="B45" s="15"/>
      <c r="C45" s="11"/>
      <c r="D45" s="83" t="s">
        <v>135</v>
      </c>
      <c r="E45" s="85" t="s">
        <v>140</v>
      </c>
      <c r="F45" s="44">
        <v>50</v>
      </c>
      <c r="G45" s="44">
        <v>1.6</v>
      </c>
      <c r="H45" s="44">
        <v>4.4000000000000004</v>
      </c>
      <c r="I45" s="44">
        <v>6.9</v>
      </c>
      <c r="J45" s="44">
        <v>73.599999999999994</v>
      </c>
      <c r="K45" s="44">
        <v>330</v>
      </c>
      <c r="L45" s="43"/>
    </row>
    <row r="46" spans="1:12" ht="15">
      <c r="A46" s="23"/>
      <c r="B46" s="15"/>
      <c r="C46" s="11"/>
      <c r="D46" s="7" t="s">
        <v>22</v>
      </c>
      <c r="E46" s="85" t="s">
        <v>141</v>
      </c>
      <c r="F46" s="44">
        <v>200</v>
      </c>
      <c r="G46" s="44">
        <v>0.4</v>
      </c>
      <c r="H46" s="44">
        <v>0.1</v>
      </c>
      <c r="I46" s="44">
        <v>5.2</v>
      </c>
      <c r="J46" s="44">
        <v>23.7</v>
      </c>
      <c r="K46" s="44">
        <v>375.01</v>
      </c>
      <c r="L46" s="43"/>
    </row>
    <row r="47" spans="1:12" ht="15">
      <c r="A47" s="23"/>
      <c r="B47" s="15"/>
      <c r="C47" s="11"/>
      <c r="D47" s="7" t="s">
        <v>23</v>
      </c>
      <c r="E47" s="88" t="s">
        <v>128</v>
      </c>
      <c r="F47" s="44">
        <v>50</v>
      </c>
      <c r="G47" s="44">
        <v>3.8</v>
      </c>
      <c r="H47" s="44">
        <v>0.4</v>
      </c>
      <c r="I47" s="44">
        <v>24.6</v>
      </c>
      <c r="J47" s="44">
        <v>117.2</v>
      </c>
      <c r="K47" s="44" t="s">
        <v>40</v>
      </c>
      <c r="L47" s="43"/>
    </row>
    <row r="48" spans="1:12" ht="15">
      <c r="A48" s="23"/>
      <c r="B48" s="15"/>
      <c r="C48" s="11"/>
      <c r="D48" s="6"/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4"/>
      <c r="B49" s="17"/>
      <c r="C49" s="8"/>
      <c r="D49" s="18" t="s">
        <v>32</v>
      </c>
      <c r="E49" s="9"/>
      <c r="F49" s="19">
        <f>SUM(F43:F47)</f>
        <v>570</v>
      </c>
      <c r="G49" s="19">
        <f>SUM(G43:G47)</f>
        <v>36</v>
      </c>
      <c r="H49" s="19">
        <f>SUM(H43:H47)</f>
        <v>18.8</v>
      </c>
      <c r="I49" s="19">
        <f>SUM(I43:I47)</f>
        <v>71.100000000000009</v>
      </c>
      <c r="J49" s="19">
        <f>SUM(J43:J47)</f>
        <v>597.69999999999993</v>
      </c>
      <c r="K49" s="25"/>
      <c r="L49" s="19">
        <f>SUM(L43:L48)</f>
        <v>0</v>
      </c>
    </row>
    <row r="50" spans="1:12" ht="15">
      <c r="A50" s="26">
        <f>A43</f>
        <v>1</v>
      </c>
      <c r="B50" s="13">
        <f>B43</f>
        <v>3</v>
      </c>
      <c r="C50" s="10" t="s">
        <v>25</v>
      </c>
      <c r="D50" s="7" t="s">
        <v>26</v>
      </c>
      <c r="E50" s="42" t="s">
        <v>109</v>
      </c>
      <c r="F50" s="43">
        <v>60</v>
      </c>
      <c r="G50" s="43">
        <v>4.3</v>
      </c>
      <c r="H50" s="43">
        <v>7.5</v>
      </c>
      <c r="I50" s="43">
        <v>4.5999999999999996</v>
      </c>
      <c r="J50" s="43">
        <v>102.6</v>
      </c>
      <c r="K50" s="44">
        <v>50.08</v>
      </c>
      <c r="L50" s="43"/>
    </row>
    <row r="51" spans="1:12" ht="15">
      <c r="A51" s="23"/>
      <c r="B51" s="15"/>
      <c r="C51" s="11"/>
      <c r="D51" s="7" t="s">
        <v>27</v>
      </c>
      <c r="E51" s="42" t="s">
        <v>110</v>
      </c>
      <c r="F51" s="43">
        <v>200</v>
      </c>
      <c r="G51" s="43">
        <v>4.4000000000000004</v>
      </c>
      <c r="H51" s="43">
        <v>5.3</v>
      </c>
      <c r="I51" s="43">
        <v>6.8</v>
      </c>
      <c r="J51" s="43">
        <v>92.6</v>
      </c>
      <c r="K51" s="44" t="s">
        <v>111</v>
      </c>
      <c r="L51" s="43"/>
    </row>
    <row r="52" spans="1:12" ht="15">
      <c r="A52" s="23"/>
      <c r="B52" s="15"/>
      <c r="C52" s="11"/>
      <c r="D52" s="7" t="s">
        <v>28</v>
      </c>
      <c r="E52" s="86" t="s">
        <v>143</v>
      </c>
      <c r="F52" s="43">
        <v>80</v>
      </c>
      <c r="G52" s="43">
        <v>13.7</v>
      </c>
      <c r="H52" s="43">
        <v>13.6</v>
      </c>
      <c r="I52" s="43">
        <v>12.2</v>
      </c>
      <c r="J52" s="43">
        <v>226.3</v>
      </c>
      <c r="K52" s="87" t="s">
        <v>144</v>
      </c>
      <c r="L52" s="43"/>
    </row>
    <row r="53" spans="1:12" ht="15">
      <c r="A53" s="23"/>
      <c r="B53" s="15"/>
      <c r="C53" s="11"/>
      <c r="D53" s="7" t="s">
        <v>29</v>
      </c>
      <c r="E53" s="42" t="s">
        <v>46</v>
      </c>
      <c r="F53" s="43">
        <v>150</v>
      </c>
      <c r="G53" s="43">
        <v>5.3</v>
      </c>
      <c r="H53" s="43">
        <v>4.9000000000000004</v>
      </c>
      <c r="I53" s="43">
        <v>32.799999999999997</v>
      </c>
      <c r="J53" s="43">
        <v>196.8</v>
      </c>
      <c r="K53" s="44" t="s">
        <v>47</v>
      </c>
      <c r="L53" s="43"/>
    </row>
    <row r="54" spans="1:12" ht="15">
      <c r="A54" s="23"/>
      <c r="B54" s="15"/>
      <c r="C54" s="11"/>
      <c r="D54" s="7" t="s">
        <v>30</v>
      </c>
      <c r="E54" s="42" t="s">
        <v>112</v>
      </c>
      <c r="F54" s="43">
        <v>200</v>
      </c>
      <c r="G54" s="43">
        <v>0.4</v>
      </c>
      <c r="H54" s="43">
        <v>0</v>
      </c>
      <c r="I54" s="43">
        <v>25.1</v>
      </c>
      <c r="J54" s="43">
        <v>102</v>
      </c>
      <c r="K54" s="44">
        <v>639</v>
      </c>
      <c r="L54" s="43"/>
    </row>
    <row r="55" spans="1:12" ht="15">
      <c r="A55" s="23"/>
      <c r="B55" s="15"/>
      <c r="C55" s="11"/>
      <c r="D55" s="7" t="s">
        <v>31</v>
      </c>
      <c r="E55" s="42" t="s">
        <v>51</v>
      </c>
      <c r="F55" s="43">
        <v>50</v>
      </c>
      <c r="G55" s="43">
        <v>3.3</v>
      </c>
      <c r="H55" s="43">
        <v>0.6</v>
      </c>
      <c r="I55" s="43">
        <v>19.8</v>
      </c>
      <c r="J55" s="43">
        <v>97.8</v>
      </c>
      <c r="K55" s="44" t="s">
        <v>40</v>
      </c>
      <c r="L55" s="43"/>
    </row>
    <row r="56" spans="1:12" ht="15">
      <c r="A56" s="23"/>
      <c r="B56" s="15"/>
      <c r="C56" s="11"/>
      <c r="D56" s="6"/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6"/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4"/>
      <c r="B58" s="17"/>
      <c r="C58" s="8"/>
      <c r="D58" s="18" t="s">
        <v>32</v>
      </c>
      <c r="E58" s="9"/>
      <c r="F58" s="19">
        <f>SUM(F50:F55)</f>
        <v>740</v>
      </c>
      <c r="G58" s="19">
        <f>SUM(G50:G55)</f>
        <v>31.4</v>
      </c>
      <c r="H58" s="19">
        <f>SUM(H50:H55)</f>
        <v>31.9</v>
      </c>
      <c r="I58" s="19">
        <f>SUM(I50:I55)</f>
        <v>101.3</v>
      </c>
      <c r="J58" s="19">
        <f>SUM(J50:J55)</f>
        <v>818.09999999999991</v>
      </c>
      <c r="K58" s="25"/>
      <c r="L58" s="19">
        <f t="shared" ref="L58" si="1">SUM(L50:L57)</f>
        <v>0</v>
      </c>
    </row>
    <row r="59" spans="1:12" ht="15.75" customHeight="1" thickBot="1">
      <c r="A59" s="29">
        <f>A43</f>
        <v>1</v>
      </c>
      <c r="B59" s="30">
        <f>B43</f>
        <v>3</v>
      </c>
      <c r="C59" s="52" t="s">
        <v>4</v>
      </c>
      <c r="D59" s="53"/>
      <c r="E59" s="31"/>
      <c r="F59" s="32">
        <f>F58+F49</f>
        <v>1310</v>
      </c>
      <c r="G59" s="32">
        <f>G58+G49</f>
        <v>67.400000000000006</v>
      </c>
      <c r="H59" s="32">
        <f>H58+H49</f>
        <v>50.7</v>
      </c>
      <c r="I59" s="32">
        <f>I58+I49</f>
        <v>172.4</v>
      </c>
      <c r="J59" s="32">
        <f>J58+J49</f>
        <v>1415.7999999999997</v>
      </c>
      <c r="K59" s="32"/>
      <c r="L59" s="32">
        <f>L49+L58</f>
        <v>0</v>
      </c>
    </row>
    <row r="60" spans="1:12" ht="15">
      <c r="A60" s="20">
        <v>1</v>
      </c>
      <c r="B60" s="21">
        <v>4</v>
      </c>
      <c r="C60" s="22" t="s">
        <v>20</v>
      </c>
      <c r="D60" s="5" t="s">
        <v>21</v>
      </c>
      <c r="E60" s="42" t="s">
        <v>113</v>
      </c>
      <c r="F60" s="44">
        <v>200</v>
      </c>
      <c r="G60" s="44">
        <v>7.9</v>
      </c>
      <c r="H60" s="44">
        <v>11.6</v>
      </c>
      <c r="I60" s="44">
        <v>33.700000000000003</v>
      </c>
      <c r="J60" s="44">
        <v>270.60000000000002</v>
      </c>
      <c r="K60" s="44">
        <v>173</v>
      </c>
      <c r="L60" s="40"/>
    </row>
    <row r="61" spans="1:12" ht="15">
      <c r="A61" s="23"/>
      <c r="B61" s="15"/>
      <c r="C61" s="11"/>
      <c r="D61" s="7" t="s">
        <v>22</v>
      </c>
      <c r="E61" s="42" t="s">
        <v>54</v>
      </c>
      <c r="F61" s="44">
        <v>200</v>
      </c>
      <c r="G61" s="44">
        <v>0.5</v>
      </c>
      <c r="H61" s="44">
        <v>0.3</v>
      </c>
      <c r="I61" s="44">
        <v>5.6</v>
      </c>
      <c r="J61" s="44">
        <v>26.7</v>
      </c>
      <c r="K61" s="44">
        <v>381</v>
      </c>
      <c r="L61" s="43"/>
    </row>
    <row r="62" spans="1:12" ht="15">
      <c r="A62" s="23"/>
      <c r="B62" s="15"/>
      <c r="C62" s="11"/>
      <c r="D62" s="83" t="s">
        <v>23</v>
      </c>
      <c r="E62" s="42" t="s">
        <v>114</v>
      </c>
      <c r="F62" s="44">
        <v>100</v>
      </c>
      <c r="G62" s="44">
        <v>9.6</v>
      </c>
      <c r="H62" s="44">
        <v>7.2</v>
      </c>
      <c r="I62" s="44">
        <v>40.799999999999997</v>
      </c>
      <c r="J62" s="44">
        <v>266.2</v>
      </c>
      <c r="K62" s="44">
        <v>50.23</v>
      </c>
      <c r="L62" s="43"/>
    </row>
    <row r="63" spans="1:12" ht="15">
      <c r="A63" s="23"/>
      <c r="B63" s="15"/>
      <c r="C63" s="11"/>
      <c r="D63" s="7" t="s">
        <v>23</v>
      </c>
      <c r="E63" s="42" t="s">
        <v>128</v>
      </c>
      <c r="F63" s="44">
        <v>20</v>
      </c>
      <c r="G63" s="44">
        <v>1.5</v>
      </c>
      <c r="H63" s="44">
        <v>0.2</v>
      </c>
      <c r="I63" s="44">
        <v>9.8000000000000007</v>
      </c>
      <c r="J63" s="44">
        <v>46.9</v>
      </c>
      <c r="K63" s="44" t="s">
        <v>40</v>
      </c>
      <c r="L63" s="43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6"/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4"/>
      <c r="B66" s="17"/>
      <c r="C66" s="8"/>
      <c r="D66" s="18" t="s">
        <v>32</v>
      </c>
      <c r="E66" s="9"/>
      <c r="F66" s="19">
        <f>SUM(F60:F63)</f>
        <v>520</v>
      </c>
      <c r="G66" s="19">
        <f>SUM(G60:G63)</f>
        <v>19.5</v>
      </c>
      <c r="H66" s="19">
        <f>SUM(H60:H63)</f>
        <v>19.3</v>
      </c>
      <c r="I66" s="19">
        <f>SUM(I60:I63)</f>
        <v>89.899999999999991</v>
      </c>
      <c r="J66" s="19">
        <f>SUM(J60:J63)</f>
        <v>610.4</v>
      </c>
      <c r="K66" s="25"/>
      <c r="L66" s="19">
        <f t="shared" ref="L66" si="2">SUM(L60:L65)</f>
        <v>0</v>
      </c>
    </row>
    <row r="67" spans="1:12" ht="15">
      <c r="A67" s="26">
        <f>A60</f>
        <v>1</v>
      </c>
      <c r="B67" s="13">
        <f>B60</f>
        <v>4</v>
      </c>
      <c r="C67" s="10" t="s">
        <v>25</v>
      </c>
      <c r="D67" s="7" t="s">
        <v>26</v>
      </c>
      <c r="E67" s="42" t="s">
        <v>115</v>
      </c>
      <c r="F67" s="43">
        <v>30</v>
      </c>
      <c r="G67" s="43">
        <v>0.6</v>
      </c>
      <c r="H67" s="43">
        <v>0.1</v>
      </c>
      <c r="I67" s="43">
        <v>3.1</v>
      </c>
      <c r="J67" s="43">
        <v>15.7</v>
      </c>
      <c r="K67" s="44">
        <v>16</v>
      </c>
      <c r="L67" s="43"/>
    </row>
    <row r="68" spans="1:12" ht="15">
      <c r="A68" s="23"/>
      <c r="B68" s="15"/>
      <c r="C68" s="11"/>
      <c r="D68" s="7" t="s">
        <v>27</v>
      </c>
      <c r="E68" s="42" t="s">
        <v>116</v>
      </c>
      <c r="F68" s="43">
        <v>200</v>
      </c>
      <c r="G68" s="43">
        <v>5.2</v>
      </c>
      <c r="H68" s="43">
        <v>4.5</v>
      </c>
      <c r="I68" s="43">
        <v>9</v>
      </c>
      <c r="J68" s="43">
        <v>97.3</v>
      </c>
      <c r="K68" s="44" t="s">
        <v>117</v>
      </c>
      <c r="L68" s="43"/>
    </row>
    <row r="69" spans="1:12" ht="15">
      <c r="A69" s="23"/>
      <c r="B69" s="15"/>
      <c r="C69" s="11"/>
      <c r="D69" s="7" t="s">
        <v>28</v>
      </c>
      <c r="E69" s="42" t="s">
        <v>118</v>
      </c>
      <c r="F69" s="43">
        <v>90</v>
      </c>
      <c r="G69" s="43">
        <v>14.1</v>
      </c>
      <c r="H69" s="43">
        <v>18.600000000000001</v>
      </c>
      <c r="I69" s="43">
        <v>19.600000000000001</v>
      </c>
      <c r="J69" s="43">
        <v>302.3</v>
      </c>
      <c r="K69" s="44" t="s">
        <v>77</v>
      </c>
      <c r="L69" s="43"/>
    </row>
    <row r="70" spans="1:12" ht="15">
      <c r="A70" s="23"/>
      <c r="B70" s="15"/>
      <c r="C70" s="11"/>
      <c r="D70" s="7" t="s">
        <v>29</v>
      </c>
      <c r="E70" s="42" t="s">
        <v>119</v>
      </c>
      <c r="F70" s="43">
        <v>150</v>
      </c>
      <c r="G70" s="43">
        <v>3.1</v>
      </c>
      <c r="H70" s="43">
        <v>5.3</v>
      </c>
      <c r="I70" s="43">
        <v>19.8</v>
      </c>
      <c r="J70" s="43">
        <v>139.4</v>
      </c>
      <c r="K70" s="44" t="s">
        <v>120</v>
      </c>
      <c r="L70" s="43"/>
    </row>
    <row r="71" spans="1:12" ht="15">
      <c r="A71" s="23"/>
      <c r="B71" s="15"/>
      <c r="C71" s="11"/>
      <c r="D71" s="7" t="s">
        <v>30</v>
      </c>
      <c r="E71" s="42" t="s">
        <v>127</v>
      </c>
      <c r="F71" s="43">
        <v>200</v>
      </c>
      <c r="G71" s="43">
        <v>0.5</v>
      </c>
      <c r="H71" s="43">
        <v>0.1</v>
      </c>
      <c r="I71" s="43">
        <v>12.8</v>
      </c>
      <c r="J71" s="43">
        <v>54.6</v>
      </c>
      <c r="K71" s="84" t="s">
        <v>101</v>
      </c>
      <c r="L71" s="43"/>
    </row>
    <row r="72" spans="1:12" ht="15">
      <c r="A72" s="23"/>
      <c r="B72" s="15"/>
      <c r="C72" s="11"/>
      <c r="D72" s="7" t="s">
        <v>31</v>
      </c>
      <c r="E72" s="42" t="s">
        <v>51</v>
      </c>
      <c r="F72" s="43">
        <v>50</v>
      </c>
      <c r="G72" s="43">
        <v>3.3</v>
      </c>
      <c r="H72" s="43">
        <v>0.6</v>
      </c>
      <c r="I72" s="43">
        <v>19.8</v>
      </c>
      <c r="J72" s="43">
        <v>97.8</v>
      </c>
      <c r="K72" s="44" t="s">
        <v>40</v>
      </c>
      <c r="L72" s="43"/>
    </row>
    <row r="73" spans="1:12" ht="15">
      <c r="A73" s="23"/>
      <c r="B73" s="15"/>
      <c r="C73" s="11"/>
      <c r="D73" s="6"/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6"/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4"/>
      <c r="B75" s="17"/>
      <c r="C75" s="8"/>
      <c r="D75" s="18" t="s">
        <v>32</v>
      </c>
      <c r="E75" s="9"/>
      <c r="F75" s="19">
        <f>SUM(F67:F72)</f>
        <v>720</v>
      </c>
      <c r="G75" s="19">
        <f>SUM(G67:G72)</f>
        <v>26.8</v>
      </c>
      <c r="H75" s="19">
        <f>SUM(H67:H72)</f>
        <v>29.200000000000006</v>
      </c>
      <c r="I75" s="19">
        <f>SUM(I67:I72)</f>
        <v>84.1</v>
      </c>
      <c r="J75" s="19">
        <f>SUM(J67:J72)</f>
        <v>707.1</v>
      </c>
      <c r="K75" s="25"/>
      <c r="L75" s="19">
        <f t="shared" ref="L75" si="3">SUM(L67:L74)</f>
        <v>0</v>
      </c>
    </row>
    <row r="76" spans="1:12" ht="15.75" customHeight="1">
      <c r="A76" s="29">
        <f>A60</f>
        <v>1</v>
      </c>
      <c r="B76" s="30">
        <f>B60</f>
        <v>4</v>
      </c>
      <c r="C76" s="52" t="s">
        <v>4</v>
      </c>
      <c r="D76" s="53"/>
      <c r="E76" s="31"/>
      <c r="F76" s="32">
        <f>F75+F66</f>
        <v>1240</v>
      </c>
      <c r="G76" s="32">
        <f>G75+G66</f>
        <v>46.3</v>
      </c>
      <c r="H76" s="32">
        <f>H75+H66</f>
        <v>48.500000000000007</v>
      </c>
      <c r="I76" s="32">
        <f>I75+I66</f>
        <v>174</v>
      </c>
      <c r="J76" s="32">
        <f>J75+J66</f>
        <v>1317.5</v>
      </c>
      <c r="K76" s="32"/>
      <c r="L76" s="32">
        <f>L66+L75</f>
        <v>0</v>
      </c>
    </row>
    <row r="77" spans="1:12" ht="15">
      <c r="A77" s="20">
        <v>1</v>
      </c>
      <c r="B77" s="21">
        <v>5</v>
      </c>
      <c r="C77" s="22" t="s">
        <v>20</v>
      </c>
      <c r="D77" s="5" t="s">
        <v>21</v>
      </c>
      <c r="E77" s="39" t="s">
        <v>121</v>
      </c>
      <c r="F77" s="40">
        <v>150</v>
      </c>
      <c r="G77" s="40">
        <v>12.7</v>
      </c>
      <c r="H77" s="40">
        <v>18</v>
      </c>
      <c r="I77" s="40">
        <v>3.2</v>
      </c>
      <c r="J77" s="40">
        <v>225.5</v>
      </c>
      <c r="K77" s="41" t="s">
        <v>122</v>
      </c>
      <c r="L77" s="40"/>
    </row>
    <row r="78" spans="1:12" ht="15">
      <c r="A78" s="23"/>
      <c r="B78" s="15"/>
      <c r="C78" s="11"/>
      <c r="D78" s="7" t="s">
        <v>22</v>
      </c>
      <c r="E78" s="42" t="s">
        <v>123</v>
      </c>
      <c r="F78" s="43">
        <v>200</v>
      </c>
      <c r="G78" s="43">
        <v>0.5</v>
      </c>
      <c r="H78" s="43">
        <v>0.1</v>
      </c>
      <c r="I78" s="43">
        <v>4.5999999999999996</v>
      </c>
      <c r="J78" s="43">
        <v>21.1</v>
      </c>
      <c r="K78" s="44">
        <v>23</v>
      </c>
      <c r="L78" s="43"/>
    </row>
    <row r="79" spans="1:12" ht="15">
      <c r="A79" s="23"/>
      <c r="B79" s="15"/>
      <c r="C79" s="11"/>
      <c r="D79" s="7" t="s">
        <v>23</v>
      </c>
      <c r="E79" s="86" t="s">
        <v>128</v>
      </c>
      <c r="F79" s="43">
        <v>50</v>
      </c>
      <c r="G79" s="43">
        <v>3.8</v>
      </c>
      <c r="H79" s="43">
        <v>0.4</v>
      </c>
      <c r="I79" s="43">
        <v>24.6</v>
      </c>
      <c r="J79" s="43">
        <v>117.2</v>
      </c>
      <c r="K79" s="44" t="s">
        <v>40</v>
      </c>
      <c r="L79" s="43"/>
    </row>
    <row r="80" spans="1:12" ht="15">
      <c r="A80" s="23"/>
      <c r="B80" s="15"/>
      <c r="C80" s="11"/>
      <c r="D80" s="7" t="s">
        <v>24</v>
      </c>
      <c r="E80" s="42" t="s">
        <v>124</v>
      </c>
      <c r="F80" s="43">
        <v>130</v>
      </c>
      <c r="G80" s="43">
        <v>2</v>
      </c>
      <c r="H80" s="43">
        <v>0.7</v>
      </c>
      <c r="I80" s="43">
        <v>27.3</v>
      </c>
      <c r="J80" s="43">
        <v>122.9</v>
      </c>
      <c r="K80" s="44" t="s">
        <v>40</v>
      </c>
      <c r="L80" s="43"/>
    </row>
    <row r="81" spans="1:12" ht="15">
      <c r="A81" s="23"/>
      <c r="B81" s="15"/>
      <c r="C81" s="11"/>
      <c r="D81" s="6"/>
      <c r="E81" s="42"/>
      <c r="F81" s="43"/>
      <c r="G81" s="43"/>
      <c r="H81" s="43"/>
      <c r="I81" s="43"/>
      <c r="J81" s="43"/>
      <c r="K81" s="44"/>
      <c r="L81" s="43"/>
    </row>
    <row r="82" spans="1:12" ht="15">
      <c r="A82" s="23"/>
      <c r="B82" s="15"/>
      <c r="C82" s="11"/>
      <c r="D82" s="6"/>
      <c r="E82" s="42"/>
      <c r="F82" s="43"/>
      <c r="G82" s="43"/>
      <c r="H82" s="43"/>
      <c r="I82" s="43"/>
      <c r="J82" s="43"/>
      <c r="K82" s="44"/>
      <c r="L82" s="43"/>
    </row>
    <row r="83" spans="1:12" ht="15">
      <c r="A83" s="24"/>
      <c r="B83" s="17"/>
      <c r="C83" s="8"/>
      <c r="D83" s="18" t="s">
        <v>32</v>
      </c>
      <c r="E83" s="9"/>
      <c r="F83" s="19">
        <f>SUM(F77:F82)</f>
        <v>530</v>
      </c>
      <c r="G83" s="19">
        <f t="shared" ref="G83" si="4">SUM(G77:G82)</f>
        <v>19</v>
      </c>
      <c r="H83" s="19">
        <f t="shared" ref="H83" si="5">SUM(H77:H82)</f>
        <v>19.2</v>
      </c>
      <c r="I83" s="19">
        <f t="shared" ref="I83" si="6">SUM(I77:I82)</f>
        <v>59.7</v>
      </c>
      <c r="J83" s="19">
        <f t="shared" ref="J83:L83" si="7">SUM(J77:J82)</f>
        <v>486.70000000000005</v>
      </c>
      <c r="K83" s="25"/>
      <c r="L83" s="19">
        <f t="shared" si="7"/>
        <v>0</v>
      </c>
    </row>
    <row r="84" spans="1:12" ht="15">
      <c r="A84" s="26">
        <f>A77</f>
        <v>1</v>
      </c>
      <c r="B84" s="13">
        <f>B77</f>
        <v>5</v>
      </c>
      <c r="C84" s="10" t="s">
        <v>25</v>
      </c>
      <c r="D84" s="7" t="s">
        <v>26</v>
      </c>
      <c r="E84" s="86" t="s">
        <v>145</v>
      </c>
      <c r="F84" s="44">
        <v>80</v>
      </c>
      <c r="G84" s="44">
        <v>2</v>
      </c>
      <c r="H84" s="44">
        <v>8.1</v>
      </c>
      <c r="I84" s="44">
        <v>8.4</v>
      </c>
      <c r="J84" s="44">
        <v>114.4</v>
      </c>
      <c r="K84" s="44" t="s">
        <v>148</v>
      </c>
      <c r="L84" s="43"/>
    </row>
    <row r="85" spans="1:12" ht="15">
      <c r="A85" s="23"/>
      <c r="B85" s="15"/>
      <c r="C85" s="11"/>
      <c r="D85" s="7" t="s">
        <v>27</v>
      </c>
      <c r="E85" s="86" t="s">
        <v>137</v>
      </c>
      <c r="F85" s="44">
        <v>150</v>
      </c>
      <c r="G85" s="44">
        <v>3.6</v>
      </c>
      <c r="H85" s="44">
        <v>4.8</v>
      </c>
      <c r="I85" s="44">
        <v>36.4</v>
      </c>
      <c r="J85" s="44">
        <v>203.5</v>
      </c>
      <c r="K85" s="44" t="s">
        <v>125</v>
      </c>
      <c r="L85" s="43"/>
    </row>
    <row r="86" spans="1:12" ht="15">
      <c r="A86" s="23"/>
      <c r="B86" s="15"/>
      <c r="C86" s="11"/>
      <c r="D86" s="7" t="s">
        <v>28</v>
      </c>
      <c r="E86" s="86" t="s">
        <v>146</v>
      </c>
      <c r="F86" s="44">
        <v>200</v>
      </c>
      <c r="G86" s="44">
        <v>18</v>
      </c>
      <c r="H86" s="44">
        <v>18.7</v>
      </c>
      <c r="I86" s="44">
        <v>30.9</v>
      </c>
      <c r="J86" s="44">
        <v>364.3</v>
      </c>
      <c r="K86" s="44" t="s">
        <v>126</v>
      </c>
      <c r="L86" s="43"/>
    </row>
    <row r="87" spans="1:12" ht="15">
      <c r="A87" s="23"/>
      <c r="B87" s="15"/>
      <c r="C87" s="11"/>
      <c r="D87" s="7" t="s">
        <v>29</v>
      </c>
      <c r="E87" s="86" t="s">
        <v>147</v>
      </c>
      <c r="F87" s="44">
        <v>80</v>
      </c>
      <c r="G87" s="44">
        <v>10.5</v>
      </c>
      <c r="H87" s="44">
        <v>6.1</v>
      </c>
      <c r="I87" s="44">
        <v>2.2999999999999998</v>
      </c>
      <c r="J87" s="44">
        <v>106.7</v>
      </c>
      <c r="K87" s="44" t="s">
        <v>149</v>
      </c>
      <c r="L87" s="43"/>
    </row>
    <row r="88" spans="1:12" ht="15">
      <c r="A88" s="23"/>
      <c r="B88" s="15"/>
      <c r="C88" s="11"/>
      <c r="D88" s="7" t="s">
        <v>30</v>
      </c>
      <c r="E88" s="86" t="s">
        <v>127</v>
      </c>
      <c r="F88" s="44">
        <v>200</v>
      </c>
      <c r="G88" s="44">
        <v>0.5</v>
      </c>
      <c r="H88" s="44">
        <v>0.1</v>
      </c>
      <c r="I88" s="44">
        <v>12.8</v>
      </c>
      <c r="J88" s="44">
        <v>54.6</v>
      </c>
      <c r="K88" s="44" t="s">
        <v>101</v>
      </c>
      <c r="L88" s="43"/>
    </row>
    <row r="89" spans="1:12" ht="15">
      <c r="A89" s="23"/>
      <c r="B89" s="15"/>
      <c r="C89" s="11"/>
      <c r="D89" s="7" t="s">
        <v>31</v>
      </c>
      <c r="E89" s="86" t="s">
        <v>51</v>
      </c>
      <c r="F89" s="44">
        <v>50</v>
      </c>
      <c r="G89" s="44">
        <v>3.3</v>
      </c>
      <c r="H89" s="44">
        <v>0.6</v>
      </c>
      <c r="I89" s="44">
        <v>19.8</v>
      </c>
      <c r="J89" s="44">
        <v>97.8</v>
      </c>
      <c r="K89" s="44" t="s">
        <v>40</v>
      </c>
      <c r="L89" s="43"/>
    </row>
    <row r="90" spans="1:12" ht="15">
      <c r="A90" s="23"/>
      <c r="B90" s="15"/>
      <c r="C90" s="11"/>
      <c r="D90" s="6"/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6"/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4"/>
      <c r="B92" s="17"/>
      <c r="C92" s="8"/>
      <c r="D92" s="18" t="s">
        <v>32</v>
      </c>
      <c r="E92" s="9"/>
      <c r="F92" s="19">
        <f>SUM(F84:F89)</f>
        <v>760</v>
      </c>
      <c r="G92" s="19">
        <f>SUM(G84:G89)</f>
        <v>37.9</v>
      </c>
      <c r="H92" s="19">
        <f>SUM(H84:H89)</f>
        <v>38.4</v>
      </c>
      <c r="I92" s="19">
        <f>SUM(I84:I89)</f>
        <v>110.59999999999998</v>
      </c>
      <c r="J92" s="19">
        <f>SUM(J84:J89)</f>
        <v>941.30000000000007</v>
      </c>
      <c r="K92" s="25"/>
      <c r="L92" s="19">
        <f t="shared" ref="L92" si="8">SUM(L84:L91)</f>
        <v>0</v>
      </c>
    </row>
    <row r="93" spans="1:12" ht="15.75" customHeight="1">
      <c r="A93" s="29">
        <f>A77</f>
        <v>1</v>
      </c>
      <c r="B93" s="30">
        <f>B77</f>
        <v>5</v>
      </c>
      <c r="C93" s="52" t="s">
        <v>4</v>
      </c>
      <c r="D93" s="53"/>
      <c r="E93" s="31"/>
      <c r="F93" s="32">
        <f>F92+F83</f>
        <v>1290</v>
      </c>
      <c r="G93" s="32">
        <f>G92+G83</f>
        <v>56.9</v>
      </c>
      <c r="H93" s="32">
        <f>H92+H83</f>
        <v>57.599999999999994</v>
      </c>
      <c r="I93" s="32">
        <f>I92+I83</f>
        <v>170.29999999999998</v>
      </c>
      <c r="J93" s="32">
        <f>J92+J83</f>
        <v>1428</v>
      </c>
      <c r="K93" s="32"/>
      <c r="L93" s="32">
        <f>L83+L92</f>
        <v>0</v>
      </c>
    </row>
    <row r="94" spans="1:12" ht="15">
      <c r="A94" s="20">
        <v>2</v>
      </c>
      <c r="B94" s="21">
        <v>1</v>
      </c>
      <c r="C94" s="22" t="s">
        <v>20</v>
      </c>
      <c r="D94" s="5" t="s">
        <v>21</v>
      </c>
      <c r="E94" s="39" t="s">
        <v>38</v>
      </c>
      <c r="F94" s="40">
        <v>200</v>
      </c>
      <c r="G94" s="40">
        <v>15.6</v>
      </c>
      <c r="H94" s="40">
        <v>13.7</v>
      </c>
      <c r="I94" s="40">
        <v>87.5</v>
      </c>
      <c r="J94" s="40">
        <v>535.5</v>
      </c>
      <c r="K94" s="41">
        <v>396</v>
      </c>
      <c r="L94" s="40"/>
    </row>
    <row r="95" spans="1:12" ht="15">
      <c r="A95" s="23"/>
      <c r="B95" s="15"/>
      <c r="C95" s="11"/>
      <c r="D95" s="7" t="s">
        <v>22</v>
      </c>
      <c r="E95" s="42" t="s">
        <v>39</v>
      </c>
      <c r="F95" s="43">
        <v>200</v>
      </c>
      <c r="G95" s="43">
        <v>0.6</v>
      </c>
      <c r="H95" s="43">
        <v>0.2</v>
      </c>
      <c r="I95" s="43">
        <v>7</v>
      </c>
      <c r="J95" s="43">
        <v>32.4</v>
      </c>
      <c r="K95" s="44">
        <v>377</v>
      </c>
      <c r="L95" s="43"/>
    </row>
    <row r="96" spans="1:12" ht="15">
      <c r="A96" s="23"/>
      <c r="B96" s="15"/>
      <c r="C96" s="11"/>
      <c r="D96" s="7" t="s">
        <v>24</v>
      </c>
      <c r="E96" s="42" t="s">
        <v>49</v>
      </c>
      <c r="F96" s="43">
        <v>100</v>
      </c>
      <c r="G96" s="43">
        <v>0.7</v>
      </c>
      <c r="H96" s="43">
        <v>0.3</v>
      </c>
      <c r="I96" s="43">
        <v>12</v>
      </c>
      <c r="J96" s="43">
        <v>53.4</v>
      </c>
      <c r="K96" s="44">
        <v>102.2</v>
      </c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32</v>
      </c>
      <c r="E99" s="9"/>
      <c r="F99" s="19">
        <f>SUM(F94:F98)</f>
        <v>500</v>
      </c>
      <c r="G99" s="19">
        <f t="shared" ref="G99:J99" si="9">SUM(G94:G98)</f>
        <v>16.899999999999999</v>
      </c>
      <c r="H99" s="19">
        <f t="shared" si="9"/>
        <v>14.2</v>
      </c>
      <c r="I99" s="19">
        <f t="shared" si="9"/>
        <v>106.5</v>
      </c>
      <c r="J99" s="19">
        <f t="shared" si="9"/>
        <v>621.29999999999995</v>
      </c>
      <c r="K99" s="25"/>
      <c r="L99" s="19">
        <f t="shared" ref="L99" si="10">SUM(L94:L98)</f>
        <v>0</v>
      </c>
    </row>
    <row r="100" spans="1:12" ht="15">
      <c r="A100" s="26">
        <f>A94</f>
        <v>2</v>
      </c>
      <c r="B100" s="13">
        <f>B94</f>
        <v>1</v>
      </c>
      <c r="C100" s="10" t="s">
        <v>25</v>
      </c>
      <c r="D100" s="7" t="s">
        <v>26</v>
      </c>
      <c r="E100" s="42" t="s">
        <v>48</v>
      </c>
      <c r="F100" s="43">
        <v>60</v>
      </c>
      <c r="G100" s="43">
        <v>0.9</v>
      </c>
      <c r="H100" s="43">
        <v>2.5</v>
      </c>
      <c r="I100" s="43">
        <v>5.3</v>
      </c>
      <c r="J100" s="43">
        <v>46.8</v>
      </c>
      <c r="K100" s="44">
        <v>52</v>
      </c>
      <c r="L100" s="43"/>
    </row>
    <row r="101" spans="1:12" ht="15">
      <c r="A101" s="23"/>
      <c r="B101" s="15"/>
      <c r="C101" s="11"/>
      <c r="D101" s="7" t="s">
        <v>27</v>
      </c>
      <c r="E101" s="42" t="s">
        <v>44</v>
      </c>
      <c r="F101" s="43">
        <v>200</v>
      </c>
      <c r="G101" s="43">
        <v>4.7</v>
      </c>
      <c r="H101" s="43">
        <v>5.6</v>
      </c>
      <c r="I101" s="43">
        <v>5.7</v>
      </c>
      <c r="J101" s="43">
        <v>92.2</v>
      </c>
      <c r="K101" s="44" t="s">
        <v>45</v>
      </c>
      <c r="L101" s="43"/>
    </row>
    <row r="102" spans="1:12" ht="15">
      <c r="A102" s="23"/>
      <c r="B102" s="15"/>
      <c r="C102" s="11"/>
      <c r="D102" s="7" t="s">
        <v>28</v>
      </c>
      <c r="E102" s="86" t="s">
        <v>143</v>
      </c>
      <c r="F102" s="43">
        <v>80</v>
      </c>
      <c r="G102" s="43">
        <v>13.7</v>
      </c>
      <c r="H102" s="43">
        <v>13.6</v>
      </c>
      <c r="I102" s="43">
        <v>12.2</v>
      </c>
      <c r="J102" s="43">
        <v>226.3</v>
      </c>
      <c r="K102" s="87" t="s">
        <v>144</v>
      </c>
      <c r="L102" s="43"/>
    </row>
    <row r="103" spans="1:12" ht="15">
      <c r="A103" s="23"/>
      <c r="B103" s="15"/>
      <c r="C103" s="11"/>
      <c r="D103" s="7" t="s">
        <v>29</v>
      </c>
      <c r="E103" s="42" t="s">
        <v>46</v>
      </c>
      <c r="F103" s="43">
        <v>150</v>
      </c>
      <c r="G103" s="43">
        <v>5.3</v>
      </c>
      <c r="H103" s="43">
        <v>4.9000000000000004</v>
      </c>
      <c r="I103" s="43">
        <v>32.799999999999997</v>
      </c>
      <c r="J103" s="43">
        <v>196.8</v>
      </c>
      <c r="K103" s="44" t="s">
        <v>47</v>
      </c>
      <c r="L103" s="43"/>
    </row>
    <row r="104" spans="1:12" ht="15">
      <c r="A104" s="23"/>
      <c r="B104" s="15"/>
      <c r="C104" s="11"/>
      <c r="D104" s="7" t="s">
        <v>30</v>
      </c>
      <c r="E104" s="42" t="s">
        <v>50</v>
      </c>
      <c r="F104" s="43">
        <v>200</v>
      </c>
      <c r="G104" s="43">
        <v>0.4</v>
      </c>
      <c r="H104" s="43">
        <v>0</v>
      </c>
      <c r="I104" s="43">
        <v>21.6</v>
      </c>
      <c r="J104" s="43">
        <v>88.1</v>
      </c>
      <c r="K104" s="44">
        <v>349</v>
      </c>
      <c r="L104" s="43"/>
    </row>
    <row r="105" spans="1:12" ht="15">
      <c r="A105" s="23"/>
      <c r="B105" s="15"/>
      <c r="C105" s="11"/>
      <c r="D105" s="7" t="s">
        <v>31</v>
      </c>
      <c r="E105" s="42" t="s">
        <v>51</v>
      </c>
      <c r="F105" s="43">
        <v>50</v>
      </c>
      <c r="G105" s="43">
        <v>3.3</v>
      </c>
      <c r="H105" s="43">
        <v>0.6</v>
      </c>
      <c r="I105" s="43">
        <v>19.8</v>
      </c>
      <c r="J105" s="43">
        <v>97.8</v>
      </c>
      <c r="K105" s="44" t="s">
        <v>40</v>
      </c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32</v>
      </c>
      <c r="E108" s="9"/>
      <c r="F108" s="19">
        <f>SUM(F100:F107)</f>
        <v>740</v>
      </c>
      <c r="G108" s="19">
        <f t="shared" ref="G108:J108" si="11">SUM(G100:G107)</f>
        <v>28.3</v>
      </c>
      <c r="H108" s="19">
        <f t="shared" si="11"/>
        <v>27.200000000000003</v>
      </c>
      <c r="I108" s="19">
        <f t="shared" si="11"/>
        <v>97.399999999999991</v>
      </c>
      <c r="J108" s="19">
        <f t="shared" si="11"/>
        <v>748</v>
      </c>
      <c r="K108" s="25"/>
      <c r="L108" s="19">
        <f t="shared" ref="L108" si="12">SUM(L100:L107)</f>
        <v>0</v>
      </c>
    </row>
    <row r="109" spans="1:12" ht="15">
      <c r="A109" s="29">
        <f>A94</f>
        <v>2</v>
      </c>
      <c r="B109" s="30">
        <f>B94</f>
        <v>1</v>
      </c>
      <c r="C109" s="52" t="s">
        <v>4</v>
      </c>
      <c r="D109" s="53"/>
      <c r="E109" s="31"/>
      <c r="F109" s="32">
        <f>F99+F108</f>
        <v>1240</v>
      </c>
      <c r="G109" s="32">
        <f>G99+G108</f>
        <v>45.2</v>
      </c>
      <c r="H109" s="32">
        <f>H99+H108</f>
        <v>41.400000000000006</v>
      </c>
      <c r="I109" s="32">
        <f>I99+I108</f>
        <v>203.89999999999998</v>
      </c>
      <c r="J109" s="32">
        <f>J99+J108</f>
        <v>1369.3</v>
      </c>
      <c r="K109" s="32"/>
      <c r="L109" s="32">
        <f>L99+L108</f>
        <v>0</v>
      </c>
    </row>
    <row r="110" spans="1:12" ht="15">
      <c r="A110" s="14">
        <v>2</v>
      </c>
      <c r="B110" s="15">
        <v>2</v>
      </c>
      <c r="C110" s="22" t="s">
        <v>20</v>
      </c>
      <c r="D110" s="5" t="s">
        <v>21</v>
      </c>
      <c r="E110" s="39" t="s">
        <v>52</v>
      </c>
      <c r="F110" s="40">
        <v>200</v>
      </c>
      <c r="G110" s="40">
        <v>7.1</v>
      </c>
      <c r="H110" s="40">
        <v>9.6999999999999993</v>
      </c>
      <c r="I110" s="40">
        <v>32.299999999999997</v>
      </c>
      <c r="J110" s="40">
        <v>245.5</v>
      </c>
      <c r="K110" s="41" t="s">
        <v>53</v>
      </c>
      <c r="L110" s="40"/>
    </row>
    <row r="111" spans="1:12" ht="15">
      <c r="A111" s="14"/>
      <c r="B111" s="15"/>
      <c r="C111" s="11"/>
      <c r="D111" s="91" t="s">
        <v>23</v>
      </c>
      <c r="E111" s="42" t="s">
        <v>55</v>
      </c>
      <c r="F111" s="43">
        <v>80</v>
      </c>
      <c r="G111" s="43">
        <v>8</v>
      </c>
      <c r="H111" s="43">
        <v>4.5</v>
      </c>
      <c r="I111" s="43">
        <v>37.1</v>
      </c>
      <c r="J111" s="43">
        <v>220.8</v>
      </c>
      <c r="K111" s="44" t="s">
        <v>56</v>
      </c>
      <c r="L111" s="43"/>
    </row>
    <row r="112" spans="1:12" ht="15">
      <c r="A112" s="14"/>
      <c r="B112" s="15"/>
      <c r="C112" s="11"/>
      <c r="D112" s="7" t="s">
        <v>22</v>
      </c>
      <c r="E112" s="42" t="s">
        <v>54</v>
      </c>
      <c r="F112" s="43">
        <v>200</v>
      </c>
      <c r="G112" s="43">
        <v>0.5</v>
      </c>
      <c r="H112" s="43">
        <v>0.3</v>
      </c>
      <c r="I112" s="43">
        <v>5.6</v>
      </c>
      <c r="J112" s="43">
        <v>26.7</v>
      </c>
      <c r="K112" s="44">
        <v>381</v>
      </c>
      <c r="L112" s="43"/>
    </row>
    <row r="113" spans="1:12" ht="15">
      <c r="A113" s="14"/>
      <c r="B113" s="15"/>
      <c r="C113" s="11"/>
      <c r="D113" s="7" t="s">
        <v>23</v>
      </c>
      <c r="E113" s="86" t="s">
        <v>128</v>
      </c>
      <c r="F113" s="43">
        <v>20</v>
      </c>
      <c r="G113" s="43">
        <v>1.5</v>
      </c>
      <c r="H113" s="43">
        <v>0.2</v>
      </c>
      <c r="I113" s="43">
        <v>9.8000000000000007</v>
      </c>
      <c r="J113" s="43">
        <v>46.9</v>
      </c>
      <c r="K113" s="44" t="s">
        <v>40</v>
      </c>
      <c r="L113" s="43"/>
    </row>
    <row r="114" spans="1:12" ht="15">
      <c r="A114" s="14"/>
      <c r="B114" s="15"/>
      <c r="C114" s="11"/>
      <c r="D114" s="6"/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14"/>
      <c r="B115" s="15"/>
      <c r="C115" s="11"/>
      <c r="D115" s="6"/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16"/>
      <c r="B116" s="17"/>
      <c r="C116" s="8"/>
      <c r="D116" s="18" t="s">
        <v>32</v>
      </c>
      <c r="E116" s="9"/>
      <c r="F116" s="19">
        <f>SUM(F110:F115)</f>
        <v>500</v>
      </c>
      <c r="G116" s="19">
        <f t="shared" ref="G116:J116" si="13">SUM(G110:G115)</f>
        <v>17.100000000000001</v>
      </c>
      <c r="H116" s="19">
        <f t="shared" si="13"/>
        <v>14.7</v>
      </c>
      <c r="I116" s="19">
        <f t="shared" si="13"/>
        <v>84.8</v>
      </c>
      <c r="J116" s="19">
        <f t="shared" si="13"/>
        <v>539.9</v>
      </c>
      <c r="K116" s="25"/>
      <c r="L116" s="19">
        <f t="shared" ref="L116" si="14">SUM(L110:L115)</f>
        <v>0</v>
      </c>
    </row>
    <row r="117" spans="1:12" ht="15">
      <c r="A117" s="13">
        <f>A110</f>
        <v>2</v>
      </c>
      <c r="B117" s="13">
        <f>B110</f>
        <v>2</v>
      </c>
      <c r="C117" s="10" t="s">
        <v>25</v>
      </c>
      <c r="D117" s="7" t="s">
        <v>26</v>
      </c>
      <c r="E117" s="86" t="s">
        <v>132</v>
      </c>
      <c r="F117" s="43">
        <v>30</v>
      </c>
      <c r="G117" s="43">
        <v>0.3</v>
      </c>
      <c r="H117" s="43">
        <v>0</v>
      </c>
      <c r="I117" s="43">
        <v>1</v>
      </c>
      <c r="J117" s="43">
        <v>5.8</v>
      </c>
      <c r="K117" s="44">
        <v>13</v>
      </c>
      <c r="L117" s="43"/>
    </row>
    <row r="118" spans="1:12" ht="15">
      <c r="A118" s="14"/>
      <c r="B118" s="15"/>
      <c r="C118" s="11"/>
      <c r="D118" s="7" t="s">
        <v>27</v>
      </c>
      <c r="E118" s="42" t="s">
        <v>57</v>
      </c>
      <c r="F118" s="43">
        <v>250</v>
      </c>
      <c r="G118" s="43">
        <v>5.7</v>
      </c>
      <c r="H118" s="43">
        <v>7.8</v>
      </c>
      <c r="I118" s="43">
        <v>12.1</v>
      </c>
      <c r="J118" s="43">
        <v>141.69999999999999</v>
      </c>
      <c r="K118" s="44" t="s">
        <v>58</v>
      </c>
      <c r="L118" s="43"/>
    </row>
    <row r="119" spans="1:12" ht="15">
      <c r="A119" s="14"/>
      <c r="B119" s="15"/>
      <c r="C119" s="11"/>
      <c r="D119" s="7" t="s">
        <v>28</v>
      </c>
      <c r="E119" s="42" t="s">
        <v>59</v>
      </c>
      <c r="F119" s="43">
        <v>150</v>
      </c>
      <c r="G119" s="43">
        <v>24.1</v>
      </c>
      <c r="H119" s="43">
        <v>22.8</v>
      </c>
      <c r="I119" s="43">
        <v>46.2</v>
      </c>
      <c r="J119" s="43">
        <v>486.5</v>
      </c>
      <c r="K119" s="44" t="s">
        <v>60</v>
      </c>
      <c r="L119" s="43"/>
    </row>
    <row r="120" spans="1:12" ht="15">
      <c r="A120" s="14"/>
      <c r="B120" s="15"/>
      <c r="C120" s="11"/>
      <c r="D120" s="83" t="s">
        <v>135</v>
      </c>
      <c r="E120" s="42" t="s">
        <v>62</v>
      </c>
      <c r="F120" s="43">
        <v>50</v>
      </c>
      <c r="G120" s="43">
        <v>1.6</v>
      </c>
      <c r="H120" s="43">
        <v>4.3</v>
      </c>
      <c r="I120" s="43">
        <v>3.4</v>
      </c>
      <c r="J120" s="43">
        <v>59</v>
      </c>
      <c r="K120" s="44">
        <v>331</v>
      </c>
      <c r="L120" s="43"/>
    </row>
    <row r="121" spans="1:12" ht="15">
      <c r="A121" s="14"/>
      <c r="B121" s="15"/>
      <c r="C121" s="11"/>
      <c r="D121" s="7" t="s">
        <v>30</v>
      </c>
      <c r="E121" s="42" t="s">
        <v>61</v>
      </c>
      <c r="F121" s="43">
        <v>200</v>
      </c>
      <c r="G121" s="43">
        <v>0.4</v>
      </c>
      <c r="H121" s="43">
        <v>0.1</v>
      </c>
      <c r="I121" s="43">
        <v>5.2</v>
      </c>
      <c r="J121" s="43">
        <v>23.3</v>
      </c>
      <c r="K121" s="44">
        <v>376</v>
      </c>
      <c r="L121" s="43"/>
    </row>
    <row r="122" spans="1:12" ht="15">
      <c r="A122" s="14"/>
      <c r="B122" s="15"/>
      <c r="C122" s="11"/>
      <c r="D122" s="7" t="s">
        <v>31</v>
      </c>
      <c r="E122" s="42" t="s">
        <v>51</v>
      </c>
      <c r="F122" s="43">
        <v>50</v>
      </c>
      <c r="G122" s="43">
        <v>3.3</v>
      </c>
      <c r="H122" s="43">
        <v>0.6</v>
      </c>
      <c r="I122" s="43">
        <v>19.8</v>
      </c>
      <c r="J122" s="43">
        <v>97.8</v>
      </c>
      <c r="K122" s="44" t="s">
        <v>40</v>
      </c>
      <c r="L122" s="43"/>
    </row>
    <row r="123" spans="1:12" ht="15">
      <c r="A123" s="14"/>
      <c r="B123" s="15"/>
      <c r="C123" s="11"/>
      <c r="D123" s="6"/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6"/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6"/>
      <c r="B125" s="17"/>
      <c r="C125" s="8"/>
      <c r="D125" s="18" t="s">
        <v>32</v>
      </c>
      <c r="E125" s="9"/>
      <c r="F125" s="19">
        <f>SUM(F117:F124)</f>
        <v>730</v>
      </c>
      <c r="G125" s="19">
        <f t="shared" ref="G125:J125" si="15">SUM(G117:G124)</f>
        <v>35.4</v>
      </c>
      <c r="H125" s="19">
        <f t="shared" si="15"/>
        <v>35.6</v>
      </c>
      <c r="I125" s="19">
        <f t="shared" si="15"/>
        <v>87.7</v>
      </c>
      <c r="J125" s="19">
        <f t="shared" si="15"/>
        <v>814.09999999999991</v>
      </c>
      <c r="K125" s="25"/>
      <c r="L125" s="19">
        <f t="shared" ref="L125" si="16">SUM(L117:L124)</f>
        <v>0</v>
      </c>
    </row>
    <row r="126" spans="1:12" ht="15">
      <c r="A126" s="33">
        <f>A110</f>
        <v>2</v>
      </c>
      <c r="B126" s="33">
        <f>B110</f>
        <v>2</v>
      </c>
      <c r="C126" s="52" t="s">
        <v>4</v>
      </c>
      <c r="D126" s="53"/>
      <c r="E126" s="31"/>
      <c r="F126" s="32">
        <f>F116+F125</f>
        <v>1230</v>
      </c>
      <c r="G126" s="32">
        <f>G116+G125</f>
        <v>52.5</v>
      </c>
      <c r="H126" s="32">
        <f>H116+H125</f>
        <v>50.3</v>
      </c>
      <c r="I126" s="32">
        <f>I116+I125</f>
        <v>172.5</v>
      </c>
      <c r="J126" s="32">
        <f>J116+J125</f>
        <v>1354</v>
      </c>
      <c r="K126" s="32"/>
      <c r="L126" s="32">
        <f>L116+L125</f>
        <v>0</v>
      </c>
    </row>
    <row r="127" spans="1:12" ht="15">
      <c r="A127" s="20">
        <v>2</v>
      </c>
      <c r="B127" s="21">
        <v>3</v>
      </c>
      <c r="C127" s="22" t="s">
        <v>20</v>
      </c>
      <c r="D127" s="5" t="s">
        <v>21</v>
      </c>
      <c r="E127" s="39" t="s">
        <v>66</v>
      </c>
      <c r="F127" s="40">
        <v>130</v>
      </c>
      <c r="G127" s="40">
        <v>15.5</v>
      </c>
      <c r="H127" s="40">
        <v>14.8</v>
      </c>
      <c r="I127" s="40">
        <v>38.299999999999997</v>
      </c>
      <c r="J127" s="40">
        <v>348.6</v>
      </c>
      <c r="K127" s="41" t="s">
        <v>67</v>
      </c>
      <c r="L127" s="40"/>
    </row>
    <row r="128" spans="1:12" ht="15">
      <c r="A128" s="23"/>
      <c r="B128" s="15"/>
      <c r="C128" s="11"/>
      <c r="D128" s="91" t="s">
        <v>135</v>
      </c>
      <c r="E128" s="42" t="s">
        <v>63</v>
      </c>
      <c r="F128" s="43">
        <v>30</v>
      </c>
      <c r="G128" s="43">
        <v>2.2000000000000002</v>
      </c>
      <c r="H128" s="43">
        <v>2.6</v>
      </c>
      <c r="I128" s="43">
        <v>16.7</v>
      </c>
      <c r="J128" s="43">
        <v>98.2</v>
      </c>
      <c r="K128" s="44">
        <v>1</v>
      </c>
      <c r="L128" s="43"/>
    </row>
    <row r="129" spans="1:12" ht="15">
      <c r="A129" s="23"/>
      <c r="B129" s="15"/>
      <c r="C129" s="11"/>
      <c r="D129" s="7" t="s">
        <v>22</v>
      </c>
      <c r="E129" s="42" t="s">
        <v>64</v>
      </c>
      <c r="F129" s="43">
        <v>200</v>
      </c>
      <c r="G129" s="43">
        <v>4.7</v>
      </c>
      <c r="H129" s="43">
        <v>3.5</v>
      </c>
      <c r="I129" s="43">
        <v>12.5</v>
      </c>
      <c r="J129" s="43">
        <v>100.4</v>
      </c>
      <c r="K129" s="44" t="s">
        <v>65</v>
      </c>
      <c r="L129" s="43"/>
    </row>
    <row r="130" spans="1:12" ht="15.75" customHeight="1">
      <c r="A130" s="23"/>
      <c r="B130" s="15"/>
      <c r="C130" s="11"/>
      <c r="D130" s="7" t="s">
        <v>23</v>
      </c>
      <c r="E130" s="86" t="s">
        <v>128</v>
      </c>
      <c r="F130" s="43">
        <v>20</v>
      </c>
      <c r="G130" s="43">
        <v>1.5</v>
      </c>
      <c r="H130" s="43">
        <v>0.2</v>
      </c>
      <c r="I130" s="43">
        <v>9.8000000000000007</v>
      </c>
      <c r="J130" s="43">
        <v>46.9</v>
      </c>
      <c r="K130" s="44" t="s">
        <v>40</v>
      </c>
      <c r="L130" s="43"/>
    </row>
    <row r="131" spans="1:12" ht="15">
      <c r="A131" s="23"/>
      <c r="B131" s="15"/>
      <c r="C131" s="11"/>
      <c r="D131" s="7" t="s">
        <v>24</v>
      </c>
      <c r="E131" s="42" t="s">
        <v>68</v>
      </c>
      <c r="F131" s="43">
        <v>120</v>
      </c>
      <c r="G131" s="43">
        <v>0.5</v>
      </c>
      <c r="H131" s="43">
        <v>0.5</v>
      </c>
      <c r="I131" s="43">
        <v>11.8</v>
      </c>
      <c r="J131" s="43">
        <v>53.3</v>
      </c>
      <c r="K131" s="44" t="s">
        <v>40</v>
      </c>
      <c r="L131" s="43"/>
    </row>
    <row r="132" spans="1:12" ht="15">
      <c r="A132" s="23"/>
      <c r="B132" s="15"/>
      <c r="C132" s="11"/>
      <c r="D132" s="6"/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23"/>
      <c r="B133" s="15"/>
      <c r="C133" s="11"/>
      <c r="D133" s="6"/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24"/>
      <c r="B134" s="17"/>
      <c r="C134" s="8"/>
      <c r="D134" s="18" t="s">
        <v>32</v>
      </c>
      <c r="E134" s="9"/>
      <c r="F134" s="19">
        <f>SUM(F127:F133)</f>
        <v>500</v>
      </c>
      <c r="G134" s="19">
        <f t="shared" ref="G134:J134" si="17">SUM(G127:G133)</f>
        <v>24.4</v>
      </c>
      <c r="H134" s="19">
        <f t="shared" si="17"/>
        <v>21.6</v>
      </c>
      <c r="I134" s="19">
        <f t="shared" si="17"/>
        <v>89.1</v>
      </c>
      <c r="J134" s="19">
        <f t="shared" si="17"/>
        <v>647.4</v>
      </c>
      <c r="K134" s="25"/>
      <c r="L134" s="19">
        <f t="shared" ref="L134" si="18">SUM(L127:L133)</f>
        <v>0</v>
      </c>
    </row>
    <row r="135" spans="1:12" ht="15">
      <c r="A135" s="26">
        <f>A127</f>
        <v>2</v>
      </c>
      <c r="B135" s="13">
        <f>B127</f>
        <v>3</v>
      </c>
      <c r="C135" s="10" t="s">
        <v>25</v>
      </c>
      <c r="D135" s="7" t="s">
        <v>26</v>
      </c>
      <c r="E135" s="42" t="s">
        <v>145</v>
      </c>
      <c r="F135" s="43">
        <v>80</v>
      </c>
      <c r="G135" s="43">
        <v>2</v>
      </c>
      <c r="H135" s="43">
        <v>8.1</v>
      </c>
      <c r="I135" s="43">
        <v>8.4</v>
      </c>
      <c r="J135" s="43">
        <v>114.4</v>
      </c>
      <c r="K135" s="87" t="s">
        <v>148</v>
      </c>
      <c r="L135" s="43"/>
    </row>
    <row r="136" spans="1:12" ht="15">
      <c r="A136" s="23"/>
      <c r="B136" s="15"/>
      <c r="C136" s="11"/>
      <c r="D136" s="7" t="s">
        <v>27</v>
      </c>
      <c r="E136" s="42" t="s">
        <v>69</v>
      </c>
      <c r="F136" s="43">
        <v>200</v>
      </c>
      <c r="G136" s="43">
        <v>7.3</v>
      </c>
      <c r="H136" s="43">
        <v>4.7</v>
      </c>
      <c r="I136" s="43">
        <v>15</v>
      </c>
      <c r="J136" s="43">
        <v>131.9</v>
      </c>
      <c r="K136" s="44" t="s">
        <v>70</v>
      </c>
      <c r="L136" s="43"/>
    </row>
    <row r="137" spans="1:12" ht="15">
      <c r="A137" s="23"/>
      <c r="B137" s="15"/>
      <c r="C137" s="11"/>
      <c r="D137" s="7" t="s">
        <v>28</v>
      </c>
      <c r="E137" s="42" t="s">
        <v>73</v>
      </c>
      <c r="F137" s="43">
        <v>90</v>
      </c>
      <c r="G137" s="43">
        <v>17.7</v>
      </c>
      <c r="H137" s="43">
        <v>17</v>
      </c>
      <c r="I137" s="43">
        <v>17.2</v>
      </c>
      <c r="J137" s="43">
        <v>293</v>
      </c>
      <c r="K137" s="44" t="s">
        <v>74</v>
      </c>
      <c r="L137" s="43"/>
    </row>
    <row r="138" spans="1:12" ht="15">
      <c r="A138" s="23"/>
      <c r="B138" s="15"/>
      <c r="C138" s="11"/>
      <c r="D138" s="7" t="s">
        <v>29</v>
      </c>
      <c r="E138" s="42" t="s">
        <v>71</v>
      </c>
      <c r="F138" s="43">
        <v>150</v>
      </c>
      <c r="G138" s="43">
        <v>3.2</v>
      </c>
      <c r="H138" s="43">
        <v>5.7</v>
      </c>
      <c r="I138" s="43">
        <v>26</v>
      </c>
      <c r="J138" s="43">
        <v>167.8</v>
      </c>
      <c r="K138" s="44" t="s">
        <v>72</v>
      </c>
      <c r="L138" s="43"/>
    </row>
    <row r="139" spans="1:12" ht="15">
      <c r="A139" s="23"/>
      <c r="B139" s="15"/>
      <c r="C139" s="11"/>
      <c r="D139" s="7" t="s">
        <v>30</v>
      </c>
      <c r="E139" s="42" t="s">
        <v>75</v>
      </c>
      <c r="F139" s="43">
        <v>200</v>
      </c>
      <c r="G139" s="43">
        <v>0.4</v>
      </c>
      <c r="H139" s="43">
        <v>0.1</v>
      </c>
      <c r="I139" s="43">
        <v>5.2</v>
      </c>
      <c r="J139" s="43">
        <v>23.7</v>
      </c>
      <c r="K139" s="44">
        <v>375.01</v>
      </c>
      <c r="L139" s="43"/>
    </row>
    <row r="140" spans="1:12" ht="15">
      <c r="A140" s="23"/>
      <c r="B140" s="15"/>
      <c r="C140" s="11"/>
      <c r="D140" s="7" t="s">
        <v>31</v>
      </c>
      <c r="E140" s="42" t="s">
        <v>51</v>
      </c>
      <c r="F140" s="43">
        <v>50</v>
      </c>
      <c r="G140" s="43">
        <v>3.3</v>
      </c>
      <c r="H140" s="43">
        <v>0.6</v>
      </c>
      <c r="I140" s="43">
        <v>19.8</v>
      </c>
      <c r="J140" s="43">
        <v>97.8</v>
      </c>
      <c r="K140" s="44" t="s">
        <v>40</v>
      </c>
      <c r="L140" s="43"/>
    </row>
    <row r="141" spans="1:12" ht="15">
      <c r="A141" s="23"/>
      <c r="B141" s="15"/>
      <c r="C141" s="11"/>
      <c r="D141" s="6"/>
      <c r="E141" s="42"/>
      <c r="F141" s="43"/>
      <c r="G141" s="43"/>
      <c r="H141" s="43"/>
      <c r="I141" s="43"/>
      <c r="J141" s="43"/>
      <c r="K141" s="44"/>
      <c r="L141" s="43"/>
    </row>
    <row r="142" spans="1:12" ht="15">
      <c r="A142" s="23"/>
      <c r="B142" s="15"/>
      <c r="C142" s="11"/>
      <c r="D142" s="6"/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4"/>
      <c r="B143" s="17"/>
      <c r="C143" s="8"/>
      <c r="D143" s="18" t="s">
        <v>32</v>
      </c>
      <c r="E143" s="9"/>
      <c r="F143" s="19">
        <f>SUM(F135:F142)</f>
        <v>770</v>
      </c>
      <c r="G143" s="19">
        <f t="shared" ref="G143:J143" si="19">SUM(G135:G142)</f>
        <v>33.9</v>
      </c>
      <c r="H143" s="19">
        <f t="shared" si="19"/>
        <v>36.200000000000003</v>
      </c>
      <c r="I143" s="19">
        <f t="shared" si="19"/>
        <v>91.6</v>
      </c>
      <c r="J143" s="19">
        <f t="shared" si="19"/>
        <v>828.59999999999991</v>
      </c>
      <c r="K143" s="25"/>
      <c r="L143" s="19">
        <f t="shared" ref="L143" si="20">SUM(L135:L142)</f>
        <v>0</v>
      </c>
    </row>
    <row r="144" spans="1:12" ht="15">
      <c r="A144" s="29">
        <f>A127</f>
        <v>2</v>
      </c>
      <c r="B144" s="30">
        <f>B127</f>
        <v>3</v>
      </c>
      <c r="C144" s="52" t="s">
        <v>4</v>
      </c>
      <c r="D144" s="53"/>
      <c r="E144" s="31"/>
      <c r="F144" s="32">
        <f>F134+F143</f>
        <v>1270</v>
      </c>
      <c r="G144" s="32">
        <f>G134+G143</f>
        <v>58.3</v>
      </c>
      <c r="H144" s="32">
        <f>H134+H143</f>
        <v>57.800000000000004</v>
      </c>
      <c r="I144" s="32">
        <f>I134+I143</f>
        <v>180.7</v>
      </c>
      <c r="J144" s="32">
        <f>J134+J143</f>
        <v>1476</v>
      </c>
      <c r="K144" s="32"/>
      <c r="L144" s="32">
        <f>L134+L143</f>
        <v>0</v>
      </c>
    </row>
    <row r="145" spans="1:12" ht="15.75" thickBot="1">
      <c r="A145" s="20">
        <v>2</v>
      </c>
      <c r="B145" s="21">
        <v>4</v>
      </c>
      <c r="C145" s="22" t="s">
        <v>20</v>
      </c>
      <c r="D145" s="5" t="s">
        <v>21</v>
      </c>
      <c r="E145" s="39" t="s">
        <v>46</v>
      </c>
      <c r="F145" s="40">
        <v>150</v>
      </c>
      <c r="G145" s="40">
        <v>5.3</v>
      </c>
      <c r="H145" s="40">
        <v>4.9000000000000004</v>
      </c>
      <c r="I145" s="40">
        <v>32.799999999999997</v>
      </c>
      <c r="J145" s="40">
        <v>196.8</v>
      </c>
      <c r="K145" s="41" t="s">
        <v>47</v>
      </c>
      <c r="L145" s="40"/>
    </row>
    <row r="146" spans="1:12" ht="15">
      <c r="A146" s="23"/>
      <c r="B146" s="15"/>
      <c r="C146" s="11"/>
      <c r="D146" s="51" t="s">
        <v>21</v>
      </c>
      <c r="E146" s="42" t="s">
        <v>76</v>
      </c>
      <c r="F146" s="43">
        <v>60</v>
      </c>
      <c r="G146" s="43">
        <v>9.4</v>
      </c>
      <c r="H146" s="43">
        <v>12.4</v>
      </c>
      <c r="I146" s="43">
        <v>13.1</v>
      </c>
      <c r="J146" s="43">
        <v>201.5</v>
      </c>
      <c r="K146" s="44" t="s">
        <v>77</v>
      </c>
      <c r="L146" s="43"/>
    </row>
    <row r="147" spans="1:12" ht="15">
      <c r="A147" s="23"/>
      <c r="B147" s="15"/>
      <c r="C147" s="11"/>
      <c r="D147" s="7" t="s">
        <v>30</v>
      </c>
      <c r="E147" s="42" t="s">
        <v>75</v>
      </c>
      <c r="F147" s="43">
        <v>200</v>
      </c>
      <c r="G147" s="43">
        <v>0.4</v>
      </c>
      <c r="H147" s="43">
        <v>0.1</v>
      </c>
      <c r="I147" s="43">
        <v>5.2</v>
      </c>
      <c r="J147" s="43">
        <v>23.7</v>
      </c>
      <c r="K147" s="44">
        <v>375.01</v>
      </c>
      <c r="L147" s="43"/>
    </row>
    <row r="148" spans="1:12" ht="15">
      <c r="A148" s="23"/>
      <c r="B148" s="15"/>
      <c r="C148" s="11"/>
      <c r="D148" s="7" t="s">
        <v>23</v>
      </c>
      <c r="E148" s="86" t="s">
        <v>128</v>
      </c>
      <c r="F148" s="43">
        <v>40</v>
      </c>
      <c r="G148" s="43">
        <v>3</v>
      </c>
      <c r="H148" s="43">
        <v>0.3</v>
      </c>
      <c r="I148" s="43">
        <v>19.7</v>
      </c>
      <c r="J148" s="43">
        <v>93.8</v>
      </c>
      <c r="K148" s="44" t="s">
        <v>40</v>
      </c>
      <c r="L148" s="43"/>
    </row>
    <row r="149" spans="1:12" ht="15">
      <c r="A149" s="23"/>
      <c r="B149" s="15"/>
      <c r="C149" s="11"/>
      <c r="D149" s="91" t="s">
        <v>26</v>
      </c>
      <c r="E149" s="42" t="s">
        <v>78</v>
      </c>
      <c r="F149" s="43">
        <v>50</v>
      </c>
      <c r="G149" s="43">
        <v>0.7</v>
      </c>
      <c r="H149" s="43">
        <v>0.1</v>
      </c>
      <c r="I149" s="43">
        <v>3.5</v>
      </c>
      <c r="J149" s="43">
        <v>16.899999999999999</v>
      </c>
      <c r="K149" s="44" t="s">
        <v>79</v>
      </c>
      <c r="L149" s="43"/>
    </row>
    <row r="150" spans="1:12" ht="15">
      <c r="A150" s="23"/>
      <c r="B150" s="15"/>
      <c r="C150" s="11"/>
      <c r="D150" s="6"/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4"/>
      <c r="B151" s="17"/>
      <c r="C151" s="8"/>
      <c r="D151" s="18" t="s">
        <v>32</v>
      </c>
      <c r="E151" s="9"/>
      <c r="F151" s="19">
        <f>SUM(F145:F150)</f>
        <v>500</v>
      </c>
      <c r="G151" s="19">
        <f t="shared" ref="G151:J151" si="21">SUM(G145:G150)</f>
        <v>18.8</v>
      </c>
      <c r="H151" s="19">
        <f t="shared" si="21"/>
        <v>17.800000000000004</v>
      </c>
      <c r="I151" s="19">
        <f t="shared" si="21"/>
        <v>74.3</v>
      </c>
      <c r="J151" s="19">
        <f t="shared" si="21"/>
        <v>532.69999999999993</v>
      </c>
      <c r="K151" s="25"/>
      <c r="L151" s="19">
        <f t="shared" ref="L151" si="22">SUM(L145:L150)</f>
        <v>0</v>
      </c>
    </row>
    <row r="152" spans="1:12" ht="15">
      <c r="A152" s="26">
        <f>A145</f>
        <v>2</v>
      </c>
      <c r="B152" s="13">
        <f>B145</f>
        <v>4</v>
      </c>
      <c r="C152" s="10" t="s">
        <v>25</v>
      </c>
      <c r="D152" s="7" t="s">
        <v>26</v>
      </c>
      <c r="E152" s="42" t="s">
        <v>81</v>
      </c>
      <c r="F152" s="43">
        <v>20</v>
      </c>
      <c r="G152" s="43">
        <v>2.4</v>
      </c>
      <c r="H152" s="43">
        <v>2</v>
      </c>
      <c r="I152" s="43">
        <v>0.1</v>
      </c>
      <c r="J152" s="43">
        <v>28.3</v>
      </c>
      <c r="K152" s="44" t="s">
        <v>82</v>
      </c>
      <c r="L152" s="43"/>
    </row>
    <row r="153" spans="1:12" ht="15">
      <c r="A153" s="23"/>
      <c r="B153" s="15"/>
      <c r="C153" s="11"/>
      <c r="D153" s="7" t="s">
        <v>27</v>
      </c>
      <c r="E153" s="42" t="s">
        <v>152</v>
      </c>
      <c r="F153" s="43">
        <v>200</v>
      </c>
      <c r="G153" s="43">
        <v>8.7999999999999995E-2</v>
      </c>
      <c r="H153" s="43">
        <v>7.4</v>
      </c>
      <c r="I153" s="43">
        <v>120</v>
      </c>
      <c r="J153" s="43">
        <v>170</v>
      </c>
      <c r="K153" s="87" t="s">
        <v>153</v>
      </c>
      <c r="L153" s="43"/>
    </row>
    <row r="154" spans="1:12" ht="15">
      <c r="A154" s="23"/>
      <c r="B154" s="15"/>
      <c r="C154" s="11"/>
      <c r="D154" s="7" t="s">
        <v>28</v>
      </c>
      <c r="E154" s="42" t="s">
        <v>83</v>
      </c>
      <c r="F154" s="43">
        <v>90</v>
      </c>
      <c r="G154" s="43">
        <v>10.1</v>
      </c>
      <c r="H154" s="43">
        <v>13.2</v>
      </c>
      <c r="I154" s="43">
        <v>14.2</v>
      </c>
      <c r="J154" s="43">
        <v>215.7</v>
      </c>
      <c r="K154" s="44" t="s">
        <v>84</v>
      </c>
      <c r="L154" s="43"/>
    </row>
    <row r="155" spans="1:12" ht="15">
      <c r="A155" s="23"/>
      <c r="B155" s="15"/>
      <c r="C155" s="11"/>
      <c r="D155" s="7" t="s">
        <v>29</v>
      </c>
      <c r="E155" s="42" t="s">
        <v>80</v>
      </c>
      <c r="F155" s="43">
        <v>150</v>
      </c>
      <c r="G155" s="43">
        <v>7.1</v>
      </c>
      <c r="H155" s="43">
        <v>3.7</v>
      </c>
      <c r="I155" s="43">
        <v>31.2</v>
      </c>
      <c r="J155" s="43">
        <v>186.3</v>
      </c>
      <c r="K155" s="44">
        <v>302</v>
      </c>
      <c r="L155" s="43"/>
    </row>
    <row r="156" spans="1:12" ht="15">
      <c r="A156" s="23"/>
      <c r="B156" s="15"/>
      <c r="C156" s="11"/>
      <c r="D156" s="7" t="s">
        <v>30</v>
      </c>
      <c r="E156" s="86" t="s">
        <v>127</v>
      </c>
      <c r="F156" s="43">
        <v>200</v>
      </c>
      <c r="G156" s="43">
        <v>0.5</v>
      </c>
      <c r="H156" s="43">
        <v>0.1</v>
      </c>
      <c r="I156" s="43">
        <v>25.3</v>
      </c>
      <c r="J156" s="43">
        <v>104.4</v>
      </c>
      <c r="K156" s="44">
        <v>519.01</v>
      </c>
      <c r="L156" s="43"/>
    </row>
    <row r="157" spans="1:12" ht="15">
      <c r="A157" s="23"/>
      <c r="B157" s="15"/>
      <c r="C157" s="11"/>
      <c r="D157" s="83" t="s">
        <v>150</v>
      </c>
      <c r="E157" s="42" t="s">
        <v>133</v>
      </c>
      <c r="F157" s="44">
        <v>50</v>
      </c>
      <c r="G157" s="44">
        <v>1.65</v>
      </c>
      <c r="H157" s="44">
        <v>1.35</v>
      </c>
      <c r="I157" s="44">
        <v>4.45</v>
      </c>
      <c r="J157" s="44">
        <v>36.549999999999997</v>
      </c>
      <c r="K157" s="87" t="s">
        <v>151</v>
      </c>
      <c r="L157" s="43"/>
    </row>
    <row r="158" spans="1:12" ht="15">
      <c r="A158" s="23"/>
      <c r="B158" s="15"/>
      <c r="C158" s="11"/>
      <c r="D158" s="7" t="s">
        <v>31</v>
      </c>
      <c r="E158" s="42" t="s">
        <v>51</v>
      </c>
      <c r="F158" s="43">
        <v>50</v>
      </c>
      <c r="G158" s="43">
        <v>3.3</v>
      </c>
      <c r="H158" s="43">
        <v>0.6</v>
      </c>
      <c r="I158" s="43">
        <v>19.8</v>
      </c>
      <c r="J158" s="43">
        <v>97.8</v>
      </c>
      <c r="K158" s="44" t="s">
        <v>40</v>
      </c>
      <c r="L158" s="43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6"/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4"/>
      <c r="B161" s="17"/>
      <c r="C161" s="8"/>
      <c r="D161" s="18" t="s">
        <v>32</v>
      </c>
      <c r="E161" s="9"/>
      <c r="F161" s="19">
        <f>SUM(F152:F160)</f>
        <v>760</v>
      </c>
      <c r="G161" s="19">
        <f t="shared" ref="G161:J161" si="23">SUM(G152:G160)</f>
        <v>25.137999999999998</v>
      </c>
      <c r="H161" s="19">
        <f t="shared" si="23"/>
        <v>28.350000000000005</v>
      </c>
      <c r="I161" s="19">
        <f t="shared" si="23"/>
        <v>215.04999999999998</v>
      </c>
      <c r="J161" s="19">
        <f t="shared" si="23"/>
        <v>839.04999999999984</v>
      </c>
      <c r="K161" s="25"/>
      <c r="L161" s="19">
        <f t="shared" ref="L161" si="24">SUM(L152:L160)</f>
        <v>0</v>
      </c>
    </row>
    <row r="162" spans="1:12" ht="15">
      <c r="A162" s="29">
        <f>A145</f>
        <v>2</v>
      </c>
      <c r="B162" s="30">
        <f>B145</f>
        <v>4</v>
      </c>
      <c r="C162" s="52" t="s">
        <v>4</v>
      </c>
      <c r="D162" s="53"/>
      <c r="E162" s="31"/>
      <c r="F162" s="32">
        <f>F151+F161</f>
        <v>1260</v>
      </c>
      <c r="G162" s="32">
        <f t="shared" ref="G162" si="25">G151+G161</f>
        <v>43.938000000000002</v>
      </c>
      <c r="H162" s="32">
        <f t="shared" ref="H162" si="26">H151+H161</f>
        <v>46.150000000000006</v>
      </c>
      <c r="I162" s="32">
        <f t="shared" ref="I162" si="27">I151+I161</f>
        <v>289.34999999999997</v>
      </c>
      <c r="J162" s="32">
        <f t="shared" ref="J162:L162" si="28">J151+J161</f>
        <v>1371.7499999999998</v>
      </c>
      <c r="K162" s="32"/>
      <c r="L162" s="32">
        <f t="shared" si="28"/>
        <v>0</v>
      </c>
    </row>
    <row r="163" spans="1:12" ht="15">
      <c r="A163" s="20">
        <v>2</v>
      </c>
      <c r="B163" s="21">
        <v>5</v>
      </c>
      <c r="C163" s="22" t="s">
        <v>20</v>
      </c>
      <c r="D163" s="5" t="s">
        <v>21</v>
      </c>
      <c r="E163" s="39" t="s">
        <v>85</v>
      </c>
      <c r="F163" s="40">
        <v>120</v>
      </c>
      <c r="G163" s="40">
        <v>23.7</v>
      </c>
      <c r="H163" s="40">
        <v>10.7</v>
      </c>
      <c r="I163" s="40">
        <v>18.100000000000001</v>
      </c>
      <c r="J163" s="40">
        <v>263.89999999999998</v>
      </c>
      <c r="K163" s="41" t="s">
        <v>86</v>
      </c>
      <c r="L163" s="40"/>
    </row>
    <row r="164" spans="1:12" ht="15">
      <c r="A164" s="23"/>
      <c r="B164" s="15"/>
      <c r="C164" s="11"/>
      <c r="D164" s="91" t="s">
        <v>135</v>
      </c>
      <c r="E164" s="42" t="s">
        <v>87</v>
      </c>
      <c r="F164" s="43">
        <v>50</v>
      </c>
      <c r="G164" s="43">
        <v>0.2</v>
      </c>
      <c r="H164" s="43">
        <v>0</v>
      </c>
      <c r="I164" s="43">
        <v>10.1</v>
      </c>
      <c r="J164" s="43">
        <v>41.7</v>
      </c>
      <c r="K164" s="44" t="s">
        <v>88</v>
      </c>
      <c r="L164" s="43"/>
    </row>
    <row r="165" spans="1:12" ht="15">
      <c r="A165" s="23"/>
      <c r="B165" s="15"/>
      <c r="C165" s="11"/>
      <c r="D165" s="7" t="s">
        <v>22</v>
      </c>
      <c r="E165" s="42" t="s">
        <v>61</v>
      </c>
      <c r="F165" s="43">
        <v>200</v>
      </c>
      <c r="G165" s="43">
        <v>0.4</v>
      </c>
      <c r="H165" s="43">
        <v>0.1</v>
      </c>
      <c r="I165" s="43">
        <v>15</v>
      </c>
      <c r="J165" s="43">
        <v>62.4</v>
      </c>
      <c r="K165" s="44">
        <v>430</v>
      </c>
      <c r="L165" s="43"/>
    </row>
    <row r="166" spans="1:12" ht="15">
      <c r="A166" s="23"/>
      <c r="B166" s="15"/>
      <c r="C166" s="11"/>
      <c r="D166" s="7" t="s">
        <v>23</v>
      </c>
      <c r="E166" s="86" t="s">
        <v>128</v>
      </c>
      <c r="F166" s="43">
        <v>30</v>
      </c>
      <c r="G166" s="43">
        <v>2.2999999999999998</v>
      </c>
      <c r="H166" s="43">
        <v>0.2</v>
      </c>
      <c r="I166" s="43">
        <v>14.8</v>
      </c>
      <c r="J166" s="43">
        <v>70.3</v>
      </c>
      <c r="K166" s="44" t="s">
        <v>40</v>
      </c>
      <c r="L166" s="43"/>
    </row>
    <row r="167" spans="1:12" ht="15">
      <c r="A167" s="23"/>
      <c r="B167" s="15"/>
      <c r="C167" s="11"/>
      <c r="D167" s="7" t="s">
        <v>24</v>
      </c>
      <c r="E167" s="42" t="s">
        <v>89</v>
      </c>
      <c r="F167" s="43">
        <v>120</v>
      </c>
      <c r="G167" s="43">
        <v>1.1000000000000001</v>
      </c>
      <c r="H167" s="43">
        <v>0.2</v>
      </c>
      <c r="I167" s="43">
        <v>9.6999999999999993</v>
      </c>
      <c r="J167" s="43">
        <v>45.4</v>
      </c>
      <c r="K167" s="44" t="s">
        <v>40</v>
      </c>
      <c r="L167" s="43"/>
    </row>
    <row r="168" spans="1:12" ht="15">
      <c r="A168" s="23"/>
      <c r="B168" s="15"/>
      <c r="C168" s="11"/>
      <c r="D168" s="6"/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6"/>
      <c r="E169" s="42"/>
      <c r="F169" s="43"/>
      <c r="G169" s="43"/>
      <c r="H169" s="43"/>
      <c r="I169" s="43"/>
      <c r="J169" s="43"/>
      <c r="K169" s="44"/>
      <c r="L169" s="43"/>
    </row>
    <row r="170" spans="1:12" ht="15.75" customHeight="1">
      <c r="A170" s="24"/>
      <c r="B170" s="17"/>
      <c r="C170" s="8"/>
      <c r="D170" s="18" t="s">
        <v>32</v>
      </c>
      <c r="E170" s="9"/>
      <c r="F170" s="19">
        <f>SUM(F163:F169)</f>
        <v>520</v>
      </c>
      <c r="G170" s="19">
        <f t="shared" ref="G170:J170" si="29">SUM(G163:G169)</f>
        <v>27.7</v>
      </c>
      <c r="H170" s="19">
        <f t="shared" si="29"/>
        <v>11.199999999999998</v>
      </c>
      <c r="I170" s="19">
        <f t="shared" si="29"/>
        <v>67.7</v>
      </c>
      <c r="J170" s="19">
        <f t="shared" si="29"/>
        <v>483.69999999999993</v>
      </c>
      <c r="K170" s="25"/>
      <c r="L170" s="19">
        <f t="shared" ref="L170" si="30">SUM(L163:L169)</f>
        <v>0</v>
      </c>
    </row>
    <row r="171" spans="1:12" ht="15">
      <c r="A171" s="26">
        <f>A163</f>
        <v>2</v>
      </c>
      <c r="B171" s="13">
        <f>B163</f>
        <v>5</v>
      </c>
      <c r="C171" s="10" t="s">
        <v>25</v>
      </c>
      <c r="D171" s="7" t="s">
        <v>26</v>
      </c>
      <c r="E171" s="42" t="s">
        <v>154</v>
      </c>
      <c r="F171" s="43">
        <v>60</v>
      </c>
      <c r="G171" s="43">
        <v>1.25</v>
      </c>
      <c r="H171" s="43">
        <v>8.8800000000000008</v>
      </c>
      <c r="I171" s="43">
        <v>7.5</v>
      </c>
      <c r="J171" s="43">
        <v>114.75</v>
      </c>
      <c r="K171" s="87" t="s">
        <v>155</v>
      </c>
      <c r="L171" s="43"/>
    </row>
    <row r="172" spans="1:12" ht="15">
      <c r="A172" s="23"/>
      <c r="B172" s="15"/>
      <c r="C172" s="11"/>
      <c r="D172" s="7" t="s">
        <v>27</v>
      </c>
      <c r="E172" s="42" t="s">
        <v>90</v>
      </c>
      <c r="F172" s="43">
        <v>200</v>
      </c>
      <c r="G172" s="43">
        <v>7.4</v>
      </c>
      <c r="H172" s="43">
        <v>3.9</v>
      </c>
      <c r="I172" s="43">
        <v>20.100000000000001</v>
      </c>
      <c r="J172" s="43">
        <v>145.1</v>
      </c>
      <c r="K172" s="44">
        <v>108</v>
      </c>
      <c r="L172" s="43"/>
    </row>
    <row r="173" spans="1:12" ht="15">
      <c r="A173" s="23"/>
      <c r="B173" s="15"/>
      <c r="C173" s="11"/>
      <c r="D173" s="7" t="s">
        <v>28</v>
      </c>
      <c r="E173" s="42" t="s">
        <v>156</v>
      </c>
      <c r="F173" s="43">
        <v>200</v>
      </c>
      <c r="G173" s="43">
        <v>20.100000000000001</v>
      </c>
      <c r="H173" s="43">
        <v>19.3</v>
      </c>
      <c r="I173" s="43">
        <v>17.100000000000001</v>
      </c>
      <c r="J173" s="43">
        <v>323</v>
      </c>
      <c r="K173" s="87" t="s">
        <v>157</v>
      </c>
      <c r="L173" s="43"/>
    </row>
    <row r="174" spans="1:12" ht="15">
      <c r="A174" s="23"/>
      <c r="B174" s="15"/>
      <c r="C174" s="11"/>
      <c r="D174" s="7" t="s">
        <v>30</v>
      </c>
      <c r="E174" s="42" t="s">
        <v>91</v>
      </c>
      <c r="F174" s="43">
        <v>200</v>
      </c>
      <c r="G174" s="43">
        <v>1</v>
      </c>
      <c r="H174" s="43">
        <v>0.2</v>
      </c>
      <c r="I174" s="43">
        <v>20.2</v>
      </c>
      <c r="J174" s="43">
        <v>86.6</v>
      </c>
      <c r="K174" s="44" t="s">
        <v>40</v>
      </c>
      <c r="L174" s="43"/>
    </row>
    <row r="175" spans="1:12" ht="15">
      <c r="A175" s="23"/>
      <c r="B175" s="15"/>
      <c r="C175" s="11"/>
      <c r="D175" s="7" t="s">
        <v>31</v>
      </c>
      <c r="E175" s="42" t="s">
        <v>51</v>
      </c>
      <c r="F175" s="43">
        <v>50</v>
      </c>
      <c r="G175" s="43">
        <v>3.3</v>
      </c>
      <c r="H175" s="43">
        <v>0.6</v>
      </c>
      <c r="I175" s="43">
        <v>19.8</v>
      </c>
      <c r="J175" s="43">
        <v>97.8</v>
      </c>
      <c r="K175" s="44" t="s">
        <v>40</v>
      </c>
      <c r="L175" s="43"/>
    </row>
    <row r="176" spans="1:12" ht="15">
      <c r="A176" s="23"/>
      <c r="B176" s="15"/>
      <c r="C176" s="11"/>
      <c r="D176" s="6"/>
      <c r="E176" s="42"/>
      <c r="F176" s="43"/>
      <c r="G176" s="43"/>
      <c r="H176" s="43"/>
      <c r="I176" s="43"/>
      <c r="J176" s="43"/>
      <c r="K176" s="44"/>
      <c r="L176" s="43"/>
    </row>
    <row r="177" spans="1:12" ht="15">
      <c r="A177" s="23"/>
      <c r="B177" s="15"/>
      <c r="C177" s="11"/>
      <c r="D177" s="6"/>
      <c r="E177" s="42"/>
      <c r="F177" s="43"/>
      <c r="G177" s="43"/>
      <c r="H177" s="43"/>
      <c r="I177" s="43"/>
      <c r="J177" s="43"/>
      <c r="K177" s="44"/>
      <c r="L177" s="43"/>
    </row>
    <row r="178" spans="1:12" ht="15">
      <c r="A178" s="24"/>
      <c r="B178" s="17"/>
      <c r="C178" s="8"/>
      <c r="D178" s="18" t="s">
        <v>32</v>
      </c>
      <c r="E178" s="9"/>
      <c r="F178" s="19">
        <f>SUM(F171:F177)</f>
        <v>710</v>
      </c>
      <c r="G178" s="19">
        <f t="shared" ref="G178:J178" si="31">SUM(G171:G177)</f>
        <v>33.049999999999997</v>
      </c>
      <c r="H178" s="19">
        <f t="shared" si="31"/>
        <v>32.880000000000003</v>
      </c>
      <c r="I178" s="19">
        <f t="shared" si="31"/>
        <v>84.7</v>
      </c>
      <c r="J178" s="19">
        <f t="shared" si="31"/>
        <v>767.25</v>
      </c>
      <c r="K178" s="25"/>
      <c r="L178" s="19">
        <f t="shared" ref="L178" si="32">SUM(L171:L177)</f>
        <v>0</v>
      </c>
    </row>
    <row r="179" spans="1:12" ht="15">
      <c r="A179" s="29">
        <f>A163</f>
        <v>2</v>
      </c>
      <c r="B179" s="30">
        <f>B163</f>
        <v>5</v>
      </c>
      <c r="C179" s="52" t="s">
        <v>4</v>
      </c>
      <c r="D179" s="53"/>
      <c r="E179" s="31"/>
      <c r="F179" s="32">
        <f>F170+F178</f>
        <v>1230</v>
      </c>
      <c r="G179" s="32">
        <f>G170+G178</f>
        <v>60.75</v>
      </c>
      <c r="H179" s="32">
        <f>H170+H178</f>
        <v>44.08</v>
      </c>
      <c r="I179" s="32">
        <f>I170+I178</f>
        <v>152.4</v>
      </c>
      <c r="J179" s="32">
        <f>J170+J178</f>
        <v>1250.9499999999998</v>
      </c>
      <c r="K179" s="32"/>
      <c r="L179" s="32">
        <f>L170+L178</f>
        <v>0</v>
      </c>
    </row>
    <row r="180" spans="1:12">
      <c r="A180" s="27"/>
      <c r="B180" s="28"/>
      <c r="C180" s="54" t="s">
        <v>5</v>
      </c>
      <c r="D180" s="54"/>
      <c r="E180" s="54"/>
      <c r="F180" s="34">
        <f>(F24+F42+F59+F76+F93+F109+F126+F144+F162+F179)/(IF(F24=0,0,1)+IF(F42=0,0,1)+IF(F59=0,0,1)+IF(F76=0,0,1)+IF(F93=0,0,1)+IF(F109=0,0,1)+IF(F126=0,0,1)+IF(F144=0,0,1)+IF(F162=0,0,1)+IF(F179=0,0,1))</f>
        <v>1257</v>
      </c>
      <c r="G180" s="34">
        <f>(G24+G42+G59+G76+G93+G109+G126+G144+G162+G179)/(IF(G24=0,0,1)+IF(G42=0,0,1)+IF(G59=0,0,1)+IF(G76=0,0,1)+IF(G93=0,0,1)+IF(G109=0,0,1)+IF(G126=0,0,1)+IF(G144=0,0,1)+IF(G162=0,0,1)+IF(G179=0,0,1))</f>
        <v>51.7318</v>
      </c>
      <c r="H180" s="34">
        <f>(H24+H42+H59+H76+H93+H109+H126+H144+H162+H179)/(IF(H24=0,0,1)+IF(H42=0,0,1)+IF(H59=0,0,1)+IF(H76=0,0,1)+IF(H93=0,0,1)+IF(H109=0,0,1)+IF(H126=0,0,1)+IF(H144=0,0,1)+IF(H162=0,0,1)+IF(H179=0,0,1))</f>
        <v>48.832000000000001</v>
      </c>
      <c r="I180" s="34">
        <f>(I24+I42+I59+I76+I93+I109+I126+I144+I162+I179)/(IF(I24=0,0,1)+IF(I42=0,0,1)+IF(I59=0,0,1)+IF(I76=0,0,1)+IF(I93=0,0,1)+IF(I109=0,0,1)+IF(I126=0,0,1)+IF(I144=0,0,1)+IF(I162=0,0,1)+IF(I179=0,0,1))</f>
        <v>185.34700000000001</v>
      </c>
      <c r="J180" s="34">
        <f>(J24+J42+J59+J76+J93+J109+J126+J144+J162+J179)/(IF(J24=0,0,1)+IF(J42=0,0,1)+IF(J59=0,0,1)+IF(J76=0,0,1)+IF(J93=0,0,1)+IF(J109=0,0,1)+IF(J126=0,0,1)+IF(J144=0,0,1)+IF(J162=0,0,1)+IF(J179=0,0,1))</f>
        <v>1356.0049999999999</v>
      </c>
      <c r="K180" s="34"/>
      <c r="L180" s="34">
        <f>(L24+L42+L59+L76+L93+L109+L126+L144+L162+L179)</f>
        <v>0</v>
      </c>
    </row>
  </sheetData>
  <mergeCells count="14">
    <mergeCell ref="C1:E1"/>
    <mergeCell ref="H1:K1"/>
    <mergeCell ref="H2:K2"/>
    <mergeCell ref="C42:D42"/>
    <mergeCell ref="C59:D59"/>
    <mergeCell ref="C76:D76"/>
    <mergeCell ref="C93:D93"/>
    <mergeCell ref="C24:D24"/>
    <mergeCell ref="C180:E180"/>
    <mergeCell ref="C179:D179"/>
    <mergeCell ref="C109:D109"/>
    <mergeCell ref="C126:D126"/>
    <mergeCell ref="C144:D144"/>
    <mergeCell ref="C162:D1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2024-09-02T08:34:35Z</dcterms:modified>
</cp:coreProperties>
</file>